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<sst xmlns="http://schemas.openxmlformats.org/spreadsheetml/2006/main" count="47" uniqueCount="47">
  <si>
    <t xml:space="preserve"/>
  </si>
  <si>
    <t xml:space="preserve">IFI012</t>
  </si>
  <si>
    <t xml:space="preserve">Ud</t>
  </si>
  <si>
    <t xml:space="preserve">Instalación interior para cocina.</t>
  </si>
  <si>
    <r>
      <rPr>
        <sz val="8.25"/>
        <color rgb="FF000000"/>
        <rFont val="Arial"/>
        <family val="2"/>
      </rPr>
      <t xml:space="preserve">Instalación interior de gasfitería para cocina con dotación para: lavaplatos, toma y llave de paso para lavavajillas, realizada con tubo de polietileno reticulado (PE-X), "FITTINGS ESTÁNDAR", para la red de agua fría y caliente que conecta la derivación particular o una de sus ramificaciones con cada uno de los artefactos sanitarios, con los diámetros necesarios para cada punto de servicio. Incluso llaves de paso de cuarto húmedo para el corte del suministro de agua, de latón, material auxiliar para montaje y sujeción a la obra, derivación particular, accesorios de derivaciones. El precio no incluye las ayudas de albañilería para instalaciones.</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</si>
  <si>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</si>
  <si>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</si>
  <si>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</si>
  <si>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</si>
  <si>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</si>
  <si>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</si>
  <si>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</si>
  <si>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mt37tpf400a</t>
  </si>
  <si>
    <t xml:space="preserve">Ud</t>
  </si>
  <si>
    <t xml:space="preserve">Material auxiliar para montaje y sujeción a la obra de las tuberías de polietileno reticulado (PE-Xa), "FITTINGS ESTÁNDAR", de 16 mm de diámetro exterior.</t>
  </si>
  <si>
    <t xml:space="preserve">mt37tpf010ag</t>
  </si>
  <si>
    <t xml:space="preserve">m</t>
  </si>
  <si>
    <t xml:space="preserve">Tubo de polietileno reticulado (PE-Xa), "FITTINGS ESTÁNDAR", de 16 mm de diámetro exterior, serie 4, clase 1-2-5/8 bar y clase 4/10 bar, suministrado en rollos, según ISO 15875-2, con el precio incrementado el 30% en concepto de accesorios y piezas especiales.</t>
  </si>
  <si>
    <t xml:space="preserve">mt37tpf400b</t>
  </si>
  <si>
    <t xml:space="preserve">Ud</t>
  </si>
  <si>
    <t xml:space="preserve">Material auxiliar para montaje y sujeción a la obra de las tuberías de polietileno reticulado (PE-Xa), "FITTINGS ESTÁNDAR", de 20 mm de diámetro exterior.</t>
  </si>
  <si>
    <t xml:space="preserve">mt37tpf010bg</t>
  </si>
  <si>
    <t xml:space="preserve">m</t>
  </si>
  <si>
    <t xml:space="preserve">Tubo de polietileno reticulado (PE-Xa), "FITTINGS ESTÁNDAR", de 20 mm de diámetro exterior, serie 5, clase 1-2-5/6 bar y clase 4/8 bar, suministrado en rollos, según ISO 15875-2, con el precio incrementado el 30% en concepto de accesorios y piezas especiales.</t>
  </si>
  <si>
    <t xml:space="preserve">mt37avf010b</t>
  </si>
  <si>
    <t xml:space="preserve">Ud</t>
  </si>
  <si>
    <t xml:space="preserve">Válvula de esfera, de latón, de 20 mm de diámetro, "FITTINGS ESTÁNDAR", sistema de unión Eco-Press, con prensado tipo RF, para tubería de polietileno reticulado (PEX).</t>
  </si>
  <si>
    <t xml:space="preserve">mt37avf170d</t>
  </si>
  <si>
    <t xml:space="preserve">Ud</t>
  </si>
  <si>
    <t xml:space="preserve">Mando de palanca, con embellecedor, "FITTINGS ESTÁNDAR".</t>
  </si>
  <si>
    <t xml:space="preserve">mt31gcg070a</t>
  </si>
  <si>
    <t xml:space="preserve">Ud</t>
  </si>
  <si>
    <t xml:space="preserve">Llave de paso para lavadora o lavavajillas, para roscar, gama básica, de 1/2" de diámetro.</t>
  </si>
  <si>
    <t xml:space="preserve">Subtotal materiales:</t>
  </si>
  <si>
    <t xml:space="preserve">Mano de obra</t>
  </si>
  <si>
    <t xml:space="preserve">mo008</t>
  </si>
  <si>
    <t xml:space="preserve">h</t>
  </si>
  <si>
    <t xml:space="preserve">Maestro 1ª gasfitero.</t>
  </si>
  <si>
    <t xml:space="preserve">mo107</t>
  </si>
  <si>
    <t xml:space="preserve">h</t>
  </si>
  <si>
    <t xml:space="preserve">Ayudante gasfitero.</t>
  </si>
  <si>
    <t xml:space="preserve">Subtotal mano de obra:</t>
  </si>
  <si>
    <t xml:space="preserve">Herramientas</t>
  </si>
  <si>
    <t xml:space="preserve">%</t>
  </si>
  <si>
    <t xml:space="preserve">Herramientas</t>
  </si>
  <si>
    <t xml:space="preserve">Coste de mantenimiento decenal: $ 20.796,66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</si>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</sst>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6.46" customWidth="1"/>
    <col min="2" max="2" width="6.12" customWidth="1"/>
    <col min="3" max="3" width="7.65" customWidth="1"/>
    <col min="4" max="4" width="71.74" customWidth="1"/>
    <col min="5" max="5" width="10.71" customWidth="1"/>
    <col min="6" max="6" width="13.26" customWidth="1"/>
    <col min="7" max="7" width="12.58"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66.0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24.00" thickBot="1" customHeight="1">
      <c r="A10" s="1" t="s">
        <v>12</v>
      </c>
      <c r="B10" s="1"/>
      <c r="C10" s="10" t="s">
        <v>13</v>
      </c>
      <c r="D10" s="1" t="s">
        <v>14</v>
      </c>
      <c r="E10" s="11">
        <v>8.1</v>
      </c>
      <c r="F10" s="12">
        <v>64.08</v>
      </c>
      <c r="G10" s="12">
        <f ca="1">ROUND(INDIRECT(ADDRESS(ROW()+(0), COLUMN()+(-2), 1))*INDIRECT(ADDRESS(ROW()+(0), COLUMN()+(-1), 1)), 2)</f>
        <v>519.05</v>
      </c>
    </row>
    <row r="11" spans="1:7" ht="45.00" thickBot="1" customHeight="1">
      <c r="A11" s="1" t="s">
        <v>15</v>
      </c>
      <c r="B11" s="1"/>
      <c r="C11" s="10" t="s">
        <v>16</v>
      </c>
      <c r="D11" s="1" t="s">
        <v>17</v>
      </c>
      <c r="E11" s="11">
        <v>8.1</v>
      </c>
      <c r="F11" s="12">
        <v>1666.25</v>
      </c>
      <c r="G11" s="12">
        <f ca="1">ROUND(INDIRECT(ADDRESS(ROW()+(0), COLUMN()+(-2), 1))*INDIRECT(ADDRESS(ROW()+(0), COLUMN()+(-1), 1)), 2)</f>
        <v>13496.6</v>
      </c>
    </row>
    <row r="12" spans="1:7" ht="24.00" thickBot="1" customHeight="1">
      <c r="A12" s="1" t="s">
        <v>18</v>
      </c>
      <c r="B12" s="1"/>
      <c r="C12" s="10" t="s">
        <v>19</v>
      </c>
      <c r="D12" s="1" t="s">
        <v>20</v>
      </c>
      <c r="E12" s="11">
        <v>11</v>
      </c>
      <c r="F12" s="12">
        <v>84.99</v>
      </c>
      <c r="G12" s="12">
        <f ca="1">ROUND(INDIRECT(ADDRESS(ROW()+(0), COLUMN()+(-2), 1))*INDIRECT(ADDRESS(ROW()+(0), COLUMN()+(-1), 1)), 2)</f>
        <v>934.89</v>
      </c>
    </row>
    <row r="13" spans="1:7" ht="45.00" thickBot="1" customHeight="1">
      <c r="A13" s="1" t="s">
        <v>21</v>
      </c>
      <c r="B13" s="1"/>
      <c r="C13" s="10" t="s">
        <v>22</v>
      </c>
      <c r="D13" s="1" t="s">
        <v>23</v>
      </c>
      <c r="E13" s="11">
        <v>11</v>
      </c>
      <c r="F13" s="12">
        <v>2209.59</v>
      </c>
      <c r="G13" s="12">
        <f ca="1">ROUND(INDIRECT(ADDRESS(ROW()+(0), COLUMN()+(-2), 1))*INDIRECT(ADDRESS(ROW()+(0), COLUMN()+(-1), 1)), 2)</f>
        <v>24305.5</v>
      </c>
    </row>
    <row r="14" spans="1:7" ht="34.50" thickBot="1" customHeight="1">
      <c r="A14" s="1" t="s">
        <v>24</v>
      </c>
      <c r="B14" s="1"/>
      <c r="C14" s="10" t="s">
        <v>25</v>
      </c>
      <c r="D14" s="1" t="s">
        <v>26</v>
      </c>
      <c r="E14" s="11">
        <v>2</v>
      </c>
      <c r="F14" s="12">
        <v>15318.1</v>
      </c>
      <c r="G14" s="12">
        <f ca="1">ROUND(INDIRECT(ADDRESS(ROW()+(0), COLUMN()+(-2), 1))*INDIRECT(ADDRESS(ROW()+(0), COLUMN()+(-1), 1)), 2)</f>
        <v>30636.2</v>
      </c>
    </row>
    <row r="15" spans="1:7" ht="13.50" thickBot="1" customHeight="1">
      <c r="A15" s="1" t="s">
        <v>27</v>
      </c>
      <c r="B15" s="1"/>
      <c r="C15" s="10" t="s">
        <v>28</v>
      </c>
      <c r="D15" s="1" t="s">
        <v>29</v>
      </c>
      <c r="E15" s="11">
        <v>2</v>
      </c>
      <c r="F15" s="12">
        <v>7147.05</v>
      </c>
      <c r="G15" s="12">
        <f ca="1">ROUND(INDIRECT(ADDRESS(ROW()+(0), COLUMN()+(-2), 1))*INDIRECT(ADDRESS(ROW()+(0), COLUMN()+(-1), 1)), 2)</f>
        <v>14294.1</v>
      </c>
    </row>
    <row r="16" spans="1:7" ht="24.00" thickBot="1" customHeight="1">
      <c r="A16" s="1" t="s">
        <v>30</v>
      </c>
      <c r="B16" s="1"/>
      <c r="C16" s="10" t="s">
        <v>31</v>
      </c>
      <c r="D16" s="1" t="s">
        <v>32</v>
      </c>
      <c r="E16" s="13">
        <v>1</v>
      </c>
      <c r="F16" s="14">
        <v>34078.2</v>
      </c>
      <c r="G16" s="14">
        <f ca="1">ROUND(INDIRECT(ADDRESS(ROW()+(0), COLUMN()+(-2), 1))*INDIRECT(ADDRESS(ROW()+(0), COLUMN()+(-1), 1)), 2)</f>
        <v>34078.2</v>
      </c>
    </row>
    <row r="17" spans="1:7" ht="13.50" thickBot="1" customHeight="1">
      <c r="A17" s="15"/>
      <c r="B17" s="15"/>
      <c r="C17" s="15"/>
      <c r="D17" s="15"/>
      <c r="E17" s="9" t="s">
        <v>33</v>
      </c>
      <c r="F17" s="9"/>
      <c r="G17" s="17">
        <f ca="1">ROUND(SUM(INDIRECT(ADDRESS(ROW()+(-1), COLUMN()+(0), 1)),INDIRECT(ADDRESS(ROW()+(-2), COLUMN()+(0), 1)),INDIRECT(ADDRESS(ROW()+(-3), COLUMN()+(0), 1)),INDIRECT(ADDRESS(ROW()+(-4), COLUMN()+(0), 1)),INDIRECT(ADDRESS(ROW()+(-5), COLUMN()+(0), 1)),INDIRECT(ADDRESS(ROW()+(-6), COLUMN()+(0), 1)),INDIRECT(ADDRESS(ROW()+(-7), COLUMN()+(0), 1))), 2)</f>
        <v>118265</v>
      </c>
    </row>
    <row r="18" spans="1:7" ht="13.50" thickBot="1" customHeight="1">
      <c r="A18" s="15">
        <v>2</v>
      </c>
      <c r="B18" s="15"/>
      <c r="C18" s="15"/>
      <c r="D18" s="18" t="s">
        <v>34</v>
      </c>
      <c r="E18" s="18"/>
      <c r="F18" s="15"/>
      <c r="G18" s="15"/>
    </row>
    <row r="19" spans="1:7" ht="13.50" thickBot="1" customHeight="1">
      <c r="A19" s="1" t="s">
        <v>35</v>
      </c>
      <c r="B19" s="1"/>
      <c r="C19" s="10" t="s">
        <v>36</v>
      </c>
      <c r="D19" s="1" t="s">
        <v>37</v>
      </c>
      <c r="E19" s="11">
        <v>4.544</v>
      </c>
      <c r="F19" s="12">
        <v>8553.61</v>
      </c>
      <c r="G19" s="12">
        <f ca="1">ROUND(INDIRECT(ADDRESS(ROW()+(0), COLUMN()+(-2), 1))*INDIRECT(ADDRESS(ROW()+(0), COLUMN()+(-1), 1)), 2)</f>
        <v>38867.6</v>
      </c>
    </row>
    <row r="20" spans="1:7" ht="13.50" thickBot="1" customHeight="1">
      <c r="A20" s="1" t="s">
        <v>38</v>
      </c>
      <c r="B20" s="1"/>
      <c r="C20" s="10" t="s">
        <v>39</v>
      </c>
      <c r="D20" s="1" t="s">
        <v>40</v>
      </c>
      <c r="E20" s="13">
        <v>4.544</v>
      </c>
      <c r="F20" s="14">
        <v>6210.68</v>
      </c>
      <c r="G20" s="14">
        <f ca="1">ROUND(INDIRECT(ADDRESS(ROW()+(0), COLUMN()+(-2), 1))*INDIRECT(ADDRESS(ROW()+(0), COLUMN()+(-1), 1)), 2)</f>
        <v>28221.3</v>
      </c>
    </row>
    <row r="21" spans="1:7" ht="13.50" thickBot="1" customHeight="1">
      <c r="A21" s="15"/>
      <c r="B21" s="15"/>
      <c r="C21" s="15"/>
      <c r="D21" s="15"/>
      <c r="E21" s="9" t="s">
        <v>41</v>
      </c>
      <c r="F21" s="9"/>
      <c r="G21" s="17">
        <f ca="1">ROUND(SUM(INDIRECT(ADDRESS(ROW()+(-1), COLUMN()+(0), 1)),INDIRECT(ADDRESS(ROW()+(-2), COLUMN()+(0), 1))), 2)</f>
        <v>67088.9</v>
      </c>
    </row>
    <row r="22" spans="1:7" ht="13.50" thickBot="1" customHeight="1">
      <c r="A22" s="15">
        <v>3</v>
      </c>
      <c r="B22" s="15"/>
      <c r="C22" s="15"/>
      <c r="D22" s="18" t="s">
        <v>42</v>
      </c>
      <c r="E22" s="18"/>
      <c r="F22" s="15"/>
      <c r="G22" s="15"/>
    </row>
    <row r="23" spans="1:7" ht="13.50" thickBot="1" customHeight="1">
      <c r="A23" s="19"/>
      <c r="B23" s="19"/>
      <c r="C23" s="20" t="s">
        <v>43</v>
      </c>
      <c r="D23" s="19" t="s">
        <v>44</v>
      </c>
      <c r="E23" s="13">
        <v>2</v>
      </c>
      <c r="F23" s="14">
        <f ca="1">ROUND(SUM(INDIRECT(ADDRESS(ROW()+(-2), COLUMN()+(1), 1)),INDIRECT(ADDRESS(ROW()+(-6), COLUMN()+(1), 1))), 2)</f>
        <v>185353</v>
      </c>
      <c r="G23" s="14">
        <f ca="1">ROUND(INDIRECT(ADDRESS(ROW()+(0), COLUMN()+(-2), 1))*INDIRECT(ADDRESS(ROW()+(0), COLUMN()+(-1), 1))/100, 2)</f>
        <v>3707.07</v>
      </c>
    </row>
    <row r="24" spans="1:7" ht="13.50" thickBot="1" customHeight="1">
      <c r="A24" s="21" t="s">
        <v>45</v>
      </c>
      <c r="B24" s="21"/>
      <c r="C24" s="22"/>
      <c r="D24" s="23"/>
      <c r="E24" s="24" t="s">
        <v>46</v>
      </c>
      <c r="F24" s="25"/>
      <c r="G24" s="26">
        <f ca="1">ROUND(SUM(INDIRECT(ADDRESS(ROW()+(-1), COLUMN()+(0), 1)),INDIRECT(ADDRESS(ROW()+(-3), COLUMN()+(0), 1)),INDIRECT(ADDRESS(ROW()+(-7), COLUMN()+(0), 1))), 2)</f>
        <v>189061</v>
      </c>
    </row>
  </sheetData>
  <mergeCells count="26">
    <mergeCell ref="A1:G1"/>
    <mergeCell ref="C3:G3"/>
    <mergeCell ref="A5:G5"/>
    <mergeCell ref="A8:B8"/>
    <mergeCell ref="A9:B9"/>
    <mergeCell ref="D9:E9"/>
    <mergeCell ref="A10:B10"/>
    <mergeCell ref="A11:B11"/>
    <mergeCell ref="A12:B12"/>
    <mergeCell ref="A13:B13"/>
    <mergeCell ref="A14:B14"/>
    <mergeCell ref="A15:B15"/>
    <mergeCell ref="A16:B16"/>
    <mergeCell ref="A17:B17"/>
    <mergeCell ref="E17:F17"/>
    <mergeCell ref="A18:B18"/>
    <mergeCell ref="D18:E18"/>
    <mergeCell ref="A19:B19"/>
    <mergeCell ref="A20:B20"/>
    <mergeCell ref="A21:B21"/>
    <mergeCell ref="E21:F21"/>
    <mergeCell ref="A22:B22"/>
    <mergeCell ref="D22:E22"/>
    <mergeCell ref="A23:B23"/>
    <mergeCell ref="A24:D24"/>
    <mergeCell ref="E24:F24"/>
  </mergeCells>
  <pageMargins left="0.147638" right="0.147638" top="0.206693" bottom="0.206693" header="0.0" footer="0.0"/>
  <pageSetup paperSize="9" orientation="portrait"/>
  <rowBreaks count="0" manualBreakCount="0">
    </rowBreaks>
</worksheet>
</file>