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<sst xmlns="http://schemas.openxmlformats.org/spreadsheetml/2006/main" count="47" uniqueCount="47">
  <si>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</si>
  <si>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IFI013</t>
  </si>
  <si>
    <t xml:space="preserve">Ud</t>
  </si>
  <si>
    <t xml:space="preserve">Instalación interior para galería.</t>
  </si>
  <si>
    <r>
      <rPr>
        <sz val="8.25"/>
        <color rgb="FF000000"/>
        <rFont val="Arial"/>
        <family val="2"/>
      </rPr>
      <t xml:space="preserve">Instalación interior de gasfitería para galería con dotación para: lavadero, toma y llave de paso para lavadora, realizada con tubo de polietileno reticulado (PE-X), "FITTINGS ESTÁNDAR", para la red de agua fría y caliente que conecta la derivación particular o una de sus ramificaciones con cada uno de los artefactos sanitarios, con los diámetros necesarios para cada punto de servicio. Incluso llaves de paso de cuarto húmedo para el corte del suministro de agua, de latón,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</si>
  <si>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</si>
  <si>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</si>
  <si>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</si>
  <si>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</si>
  <si>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</si>
  <si>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</si>
  <si>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</si>
  <si>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mt37tpf400a</t>
  </si>
  <si>
    <t xml:space="preserve">Ud</t>
  </si>
  <si>
    <t xml:space="preserve">Material auxiliar para montaje y sujeción a la obra de las tuberías de polietileno reticulado (PE-Xa), "FITTINGS ESTÁNDAR", de 16 mm de diámetro exterior.</t>
  </si>
  <si>
    <t xml:space="preserve">mt37tpf010ag</t>
  </si>
  <si>
    <t xml:space="preserve">m</t>
  </si>
  <si>
    <t xml:space="preserve">Tubo de polietileno reticulado (PE-Xa), "FITTINGS ESTÁNDAR", de 16 mm de diámetro exterior, serie 4, clase 1-2-5/8 bar y clase 4/10 bar, suministrado en rollos, según ISO 15875-2, con el precio incrementado el 30% en concepto de accesorios y piezas especiales.</t>
  </si>
  <si>
    <t xml:space="preserve">mt37tpf400b</t>
  </si>
  <si>
    <t xml:space="preserve">Ud</t>
  </si>
  <si>
    <t xml:space="preserve">Material auxiliar para montaje y sujeción a la obra de las tuberías de polietileno reticulado (PE-Xa), "FITTINGS ESTÁNDAR", de 20 mm de diámetro exterior.</t>
  </si>
  <si>
    <t xml:space="preserve">mt37tpf010bg</t>
  </si>
  <si>
    <t xml:space="preserve">m</t>
  </si>
  <si>
    <t xml:space="preserve">Tubo de polietileno reticulado (PE-Xa), "FITTINGS ESTÁNDAR", de 20 mm de diámetro exterior, serie 5, clase 1-2-5/6 bar y clase 4/8 bar, suministrado en rollos, según ISO 15875-2, con el precio incrementado el 30% en concepto de accesorios y piezas especiales.</t>
  </si>
  <si>
    <t xml:space="preserve">mt37avf010b</t>
  </si>
  <si>
    <t xml:space="preserve">Ud</t>
  </si>
  <si>
    <t xml:space="preserve">Válvula de esfera, de latón, de 20 mm de diámetro, "FITTINGS ESTÁNDAR", sistema de unión Eco-Press, con prensado tipo RF, para tubería de polietileno reticulado (PEX).</t>
  </si>
  <si>
    <t xml:space="preserve">mt37avf170d</t>
  </si>
  <si>
    <t xml:space="preserve">Ud</t>
  </si>
  <si>
    <t xml:space="preserve">Mando de palanca, con embellecedor, "FITTINGS ESTÁNDAR".</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</si>
  <si>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</si>
  <si>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</si>
  <si>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</si>
  <si>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</si>
  <si>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</si>
  <si>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</si>
  <si>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</si>
  <si>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Maestro 1ª gasfitero.</t>
  </si>
  <si>
    <t xml:space="preserve">mo107</t>
  </si>
  <si>
    <t xml:space="preserve">h</t>
  </si>
  <si>
    <t xml:space="preserve">Ayudante gasfitero.</t>
  </si>
  <si>
    <t xml:space="preserve">Subtotal mano de obra:</t>
  </si>
  <si>
    <t xml:space="preserve">Herramientas</t>
  </si>
  <si>
    <t xml:space="preserve">%</t>
  </si>
  <si>
    <t xml:space="preserve">Herramientas</t>
  </si>
  <si>
    <t xml:space="preserve">Coste de mantenimiento decenal: $ 18.751,03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</si>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</sst>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65" customWidth="1"/>
    <col min="4" max="4" width="71.74" customWidth="1"/>
    <col min="5" max="5" width="10.71" customWidth="1"/>
    <col min="6" max="6" width="13.26"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2.7</v>
      </c>
      <c r="F10" s="12">
        <v>64.08</v>
      </c>
      <c r="G10" s="12">
        <f ca="1">ROUND(INDIRECT(ADDRESS(ROW()+(0), COLUMN()+(-2), 1))*INDIRECT(ADDRESS(ROW()+(0), COLUMN()+(-1), 1)), 2)</f>
        <v>173.02</v>
      </c>
    </row>
    <row r="11" spans="1:7" ht="45.00" thickBot="1" customHeight="1">
      <c r="A11" s="1" t="s">
        <v>15</v>
      </c>
      <c r="B11" s="1"/>
      <c r="C11" s="10" t="s">
        <v>16</v>
      </c>
      <c r="D11" s="1" t="s">
        <v>17</v>
      </c>
      <c r="E11" s="11">
        <v>2.7</v>
      </c>
      <c r="F11" s="12">
        <v>1666.25</v>
      </c>
      <c r="G11" s="12">
        <f ca="1">ROUND(INDIRECT(ADDRESS(ROW()+(0), COLUMN()+(-2), 1))*INDIRECT(ADDRESS(ROW()+(0), COLUMN()+(-1), 1)), 2)</f>
        <v>4498.88</v>
      </c>
    </row>
    <row r="12" spans="1:7" ht="24.00" thickBot="1" customHeight="1">
      <c r="A12" s="1" t="s">
        <v>18</v>
      </c>
      <c r="B12" s="1"/>
      <c r="C12" s="10" t="s">
        <v>19</v>
      </c>
      <c r="D12" s="1" t="s">
        <v>20</v>
      </c>
      <c r="E12" s="11">
        <v>13.4</v>
      </c>
      <c r="F12" s="12">
        <v>84.99</v>
      </c>
      <c r="G12" s="12">
        <f ca="1">ROUND(INDIRECT(ADDRESS(ROW()+(0), COLUMN()+(-2), 1))*INDIRECT(ADDRESS(ROW()+(0), COLUMN()+(-1), 1)), 2)</f>
        <v>1138.87</v>
      </c>
    </row>
    <row r="13" spans="1:7" ht="45.00" thickBot="1" customHeight="1">
      <c r="A13" s="1" t="s">
        <v>21</v>
      </c>
      <c r="B13" s="1"/>
      <c r="C13" s="10" t="s">
        <v>22</v>
      </c>
      <c r="D13" s="1" t="s">
        <v>23</v>
      </c>
      <c r="E13" s="11">
        <v>13.4</v>
      </c>
      <c r="F13" s="12">
        <v>2209.59</v>
      </c>
      <c r="G13" s="12">
        <f ca="1">ROUND(INDIRECT(ADDRESS(ROW()+(0), COLUMN()+(-2), 1))*INDIRECT(ADDRESS(ROW()+(0), COLUMN()+(-1), 1)), 2)</f>
        <v>29608.5</v>
      </c>
    </row>
    <row r="14" spans="1:7" ht="34.50" thickBot="1" customHeight="1">
      <c r="A14" s="1" t="s">
        <v>24</v>
      </c>
      <c r="B14" s="1"/>
      <c r="C14" s="10" t="s">
        <v>25</v>
      </c>
      <c r="D14" s="1" t="s">
        <v>26</v>
      </c>
      <c r="E14" s="11">
        <v>2</v>
      </c>
      <c r="F14" s="12">
        <v>15318.1</v>
      </c>
      <c r="G14" s="12">
        <f ca="1">ROUND(INDIRECT(ADDRESS(ROW()+(0), COLUMN()+(-2), 1))*INDIRECT(ADDRESS(ROW()+(0), COLUMN()+(-1), 1)), 2)</f>
        <v>30636.2</v>
      </c>
    </row>
    <row r="15" spans="1:7" ht="13.50" thickBot="1" customHeight="1">
      <c r="A15" s="1" t="s">
        <v>27</v>
      </c>
      <c r="B15" s="1"/>
      <c r="C15" s="10" t="s">
        <v>28</v>
      </c>
      <c r="D15" s="1" t="s">
        <v>29</v>
      </c>
      <c r="E15" s="11">
        <v>2</v>
      </c>
      <c r="F15" s="12">
        <v>7147.05</v>
      </c>
      <c r="G15" s="12">
        <f ca="1">ROUND(INDIRECT(ADDRESS(ROW()+(0), COLUMN()+(-2), 1))*INDIRECT(ADDRESS(ROW()+(0), COLUMN()+(-1), 1)), 2)</f>
        <v>14294.1</v>
      </c>
    </row>
    <row r="16" spans="1:7" ht="24.00" thickBot="1" customHeight="1">
      <c r="A16" s="1" t="s">
        <v>30</v>
      </c>
      <c r="B16" s="1"/>
      <c r="C16" s="10" t="s">
        <v>31</v>
      </c>
      <c r="D16" s="1" t="s">
        <v>32</v>
      </c>
      <c r="E16" s="13">
        <v>1</v>
      </c>
      <c r="F16" s="14">
        <v>34078.2</v>
      </c>
      <c r="G16" s="14">
        <f ca="1">ROUND(INDIRECT(ADDRESS(ROW()+(0), COLUMN()+(-2), 1))*INDIRECT(ADDRESS(ROW()+(0), COLUMN()+(-1), 1)), 2)</f>
        <v>34078.2</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114428</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3.569</v>
      </c>
      <c r="F19" s="12">
        <v>8553.61</v>
      </c>
      <c r="G19" s="12">
        <f ca="1">ROUND(INDIRECT(ADDRESS(ROW()+(0), COLUMN()+(-2), 1))*INDIRECT(ADDRESS(ROW()+(0), COLUMN()+(-1), 1)), 2)</f>
        <v>30527.8</v>
      </c>
    </row>
    <row r="20" spans="1:7" ht="13.50" thickBot="1" customHeight="1">
      <c r="A20" s="1" t="s">
        <v>38</v>
      </c>
      <c r="B20" s="1"/>
      <c r="C20" s="10" t="s">
        <v>39</v>
      </c>
      <c r="D20" s="1" t="s">
        <v>40</v>
      </c>
      <c r="E20" s="13">
        <v>3.569</v>
      </c>
      <c r="F20" s="14">
        <v>6210.68</v>
      </c>
      <c r="G20" s="14">
        <f ca="1">ROUND(INDIRECT(ADDRESS(ROW()+(0), COLUMN()+(-2), 1))*INDIRECT(ADDRESS(ROW()+(0), COLUMN()+(-1), 1)), 2)</f>
        <v>22165.9</v>
      </c>
    </row>
    <row r="21" spans="1:7" ht="13.50" thickBot="1" customHeight="1">
      <c r="A21" s="15"/>
      <c r="B21" s="15"/>
      <c r="C21" s="15"/>
      <c r="D21" s="15"/>
      <c r="E21" s="9" t="s">
        <v>41</v>
      </c>
      <c r="F21" s="9"/>
      <c r="G21" s="17">
        <f ca="1">ROUND(SUM(INDIRECT(ADDRESS(ROW()+(-1), COLUMN()+(0), 1)),INDIRECT(ADDRESS(ROW()+(-2), COLUMN()+(0), 1))), 2)</f>
        <v>52693.8</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167122</v>
      </c>
      <c r="G23" s="14">
        <f ca="1">ROUND(INDIRECT(ADDRESS(ROW()+(0), COLUMN()+(-2), 1))*INDIRECT(ADDRESS(ROW()+(0), COLUMN()+(-1), 1))/100, 2)</f>
        <v>3342.43</v>
      </c>
    </row>
    <row r="24" spans="1:7" ht="13.50" thickBot="1" customHeight="1">
      <c r="A24" s="21" t="s">
        <v>45</v>
      </c>
      <c r="B24" s="21"/>
      <c r="C24" s="22"/>
      <c r="D24" s="23"/>
      <c r="E24" s="24" t="s">
        <v>46</v>
      </c>
      <c r="F24" s="25"/>
      <c r="G24" s="26">
        <f ca="1">ROUND(SUM(INDIRECT(ADDRESS(ROW()+(-1), COLUMN()+(0), 1)),INDIRECT(ADDRESS(ROW()+(-3), COLUMN()+(0), 1)),INDIRECT(ADDRESS(ROW()+(-7), COLUMN()+(0), 1))), 2)</f>
        <v>170464</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