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<sst xmlns="http://schemas.openxmlformats.org/spreadsheetml/2006/main" count="64" uniqueCount="64">
  <si>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</si>
  <si>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IUS090</t>
  </si>
  <si>
    <t xml:space="preserve">Ud</t>
  </si>
  <si>
    <t xml:space="preserve">Imbornal de hormigón en sitio.</t>
  </si>
  <si>
    <r>
      <rPr>
        <b/>
        <sz val="8.25"/>
        <color rgb="FF000000"/>
        <rFont val="Arial"/>
        <family val="2"/>
      </rPr>
      <t xml:space="preserve">Imbornal en calzada con poceta de clapeta, construido con hormigón, de 25x45x80 cm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</si>
  <si>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</si>
  <si>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</si>
  <si>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</si>
  <si>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</si>
  <si>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</si>
  <si>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</si>
  <si>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</si>
  <si>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mt01arr010c</t>
  </si>
  <si>
    <t xml:space="preserve">t</t>
  </si>
  <si>
    <t xml:space="preserve">Grava de cantera, de 60 a 90 mm de diámetro.</t>
  </si>
  <si>
    <t xml:space="preserve">mt08epr040</t>
  </si>
  <si>
    <t xml:space="preserve">Ud</t>
  </si>
  <si>
    <t xml:space="preserve">Moldaje recuperable de lámina metálica para formación de imbornal de sección rectangular.</t>
  </si>
  <si>
    <t xml:space="preserve">mt10hmf090aifa</t>
  </si>
  <si>
    <t xml:space="preserve">m³</t>
  </si>
  <si>
    <t xml:space="preserve">Hormigón simple H20 (20) 20/3, no expuesto a ciclos hielo-deshielo, exposición a sulfatos despreciable, sin requerimiento de permeabilidad, docilidad plástica, con cemento grado normal, preparado en central, según NCh 170.Of85 y ACI 318-08.</t>
  </si>
  <si>
    <t xml:space="preserve">mt04lma010b</t>
  </si>
  <si>
    <t xml:space="preserve">Ud</t>
  </si>
  <si>
    <t xml:space="preserve">Ladrillo cerámico macizo de elaboración mecánica para revestir, 25x12x5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</si>
  <si>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</si>
  <si>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</si>
  <si>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</si>
  <si>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</si>
  <si>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</si>
  <si>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</si>
  <si>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</si>
  <si>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</si>
  <si>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</si>
  <si>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</si>
  <si>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</si>
  <si>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</si>
  <si>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mt11poc010</t>
  </si>
  <si>
    <t xml:space="preserve">Ud</t>
  </si>
  <si>
    <t xml:space="preserve">Poceta prefabricada de poliuretano de 45x23x40 cm, incluso clapeta de aluminio anodizado de 13,5x13,5 cm.</t>
  </si>
  <si>
    <t xml:space="preserve">mt11rej010e</t>
  </si>
  <si>
    <t xml:space="preserve">Ud</t>
  </si>
  <si>
    <t xml:space="preserve">Marco y rejilla de fundición dúctil, carga de rotura 250 kN, abatible y provista de cadena contra robo, de 450x250 mm, para imbornal, incluso revestimiento de pintura bituminosa y relieves antideslizantes en la parte superior.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</si>
  <si>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</si>
  <si>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</si>
  <si>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</si>
  <si>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</si>
  <si>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</si>
  <si>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</si>
  <si>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</si>
  <si>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Concretera.</t>
  </si>
  <si>
    <t xml:space="preserve">Subtotal maquinaria:</t>
  </si>
  <si>
    <t xml:space="preserve">Mano de obra</t>
  </si>
  <si>
    <t xml:space="preserve">mo041</t>
  </si>
  <si>
    <t xml:space="preserve">h</t>
  </si>
  <si>
    <t xml:space="preserve">Maestro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</si>
  <si>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</si>
  <si>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</si>
  <si>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</si>
  <si>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</si>
  <si>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</si>
  <si>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</si>
  <si>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</si>
  <si>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$ 6.801,89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</si>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</sst>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50.49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0.083000</v>
      </c>
      <c r="G10" s="11">
        <v>4526.040000</v>
      </c>
      <c r="H10" s="11">
        <f ca="1">ROUND(INDIRECT(ADDRESS(ROW()+(0), COLUMN()+(-2), 1))*INDIRECT(ADDRESS(ROW()+(0), COLUMN()+(-1), 1)), 2)</f>
        <v>375.660000</v>
      </c>
    </row>
    <row r="11" spans="1:8" ht="24.0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0">
        <v>0.100000</v>
      </c>
      <c r="G11" s="11">
        <v>104108.540000</v>
      </c>
      <c r="H11" s="11">
        <f ca="1">ROUND(INDIRECT(ADDRESS(ROW()+(0), COLUMN()+(-2), 1))*INDIRECT(ADDRESS(ROW()+(0), COLUMN()+(-1), 1)), 2)</f>
        <v>10410.850000</v>
      </c>
    </row>
    <row r="12" spans="1:8" ht="55.50" thickBot="1" customHeight="1">
      <c r="A12" s="1" t="s">
        <v>18</v>
      </c>
      <c r="B12" s="1"/>
      <c r="C12" s="1"/>
      <c r="D12" s="9" t="s">
        <v>19</v>
      </c>
      <c r="E12" s="1" t="s">
        <v>20</v>
      </c>
      <c r="F12" s="10">
        <v>0.180000</v>
      </c>
      <c r="G12" s="11">
        <v>52523.630000</v>
      </c>
      <c r="H12" s="11">
        <f ca="1">ROUND(INDIRECT(ADDRESS(ROW()+(0), COLUMN()+(-2), 1))*INDIRECT(ADDRESS(ROW()+(0), COLUMN()+(-1), 1)), 2)</f>
        <v>9454.250000</v>
      </c>
    </row>
    <row r="13" spans="1:8" ht="24.00" thickBot="1" customHeight="1">
      <c r="A13" s="1" t="s">
        <v>21</v>
      </c>
      <c r="B13" s="1"/>
      <c r="C13" s="1"/>
      <c r="D13" s="9" t="s">
        <v>22</v>
      </c>
      <c r="E13" s="1" t="s">
        <v>23</v>
      </c>
      <c r="F13" s="10">
        <v>8.000000</v>
      </c>
      <c r="G13" s="11">
        <v>142.390000</v>
      </c>
      <c r="H13" s="11">
        <f ca="1">ROUND(INDIRECT(ADDRESS(ROW()+(0), COLUMN()+(-2), 1))*INDIRECT(ADDRESS(ROW()+(0), COLUMN()+(-1), 1)), 2)</f>
        <v>1139.120000</v>
      </c>
    </row>
    <row r="14" spans="1:8" ht="13.50" thickBot="1" customHeight="1">
      <c r="A14" s="1" t="s">
        <v>24</v>
      </c>
      <c r="B14" s="1"/>
      <c r="C14" s="1"/>
      <c r="D14" s="9" t="s">
        <v>25</v>
      </c>
      <c r="E14" s="1" t="s">
        <v>26</v>
      </c>
      <c r="F14" s="10">
        <v>0.006000</v>
      </c>
      <c r="G14" s="11">
        <v>854.010000</v>
      </c>
      <c r="H14" s="11">
        <f ca="1">ROUND(INDIRECT(ADDRESS(ROW()+(0), COLUMN()+(-2), 1))*INDIRECT(ADDRESS(ROW()+(0), COLUMN()+(-1), 1)), 2)</f>
        <v>5.120000</v>
      </c>
    </row>
    <row r="15" spans="1:8" ht="13.50" thickBot="1" customHeight="1">
      <c r="A15" s="1" t="s">
        <v>27</v>
      </c>
      <c r="B15" s="1"/>
      <c r="C15" s="1"/>
      <c r="D15" s="9" t="s">
        <v>28</v>
      </c>
      <c r="E15" s="1" t="s">
        <v>29</v>
      </c>
      <c r="F15" s="10">
        <v>0.030000</v>
      </c>
      <c r="G15" s="11">
        <v>11268.150000</v>
      </c>
      <c r="H15" s="11">
        <f ca="1">ROUND(INDIRECT(ADDRESS(ROW()+(0), COLUMN()+(-2), 1))*INDIRECT(ADDRESS(ROW()+(0), COLUMN()+(-1), 1)), 2)</f>
        <v>338.040000</v>
      </c>
    </row>
    <row r="16" spans="1:8" ht="13.50" thickBot="1" customHeight="1">
      <c r="A16" s="1" t="s">
        <v>30</v>
      </c>
      <c r="B16" s="1"/>
      <c r="C16" s="1"/>
      <c r="D16" s="9" t="s">
        <v>31</v>
      </c>
      <c r="E16" s="1" t="s">
        <v>32</v>
      </c>
      <c r="F16" s="10">
        <v>9.000000</v>
      </c>
      <c r="G16" s="11">
        <v>93.030000</v>
      </c>
      <c r="H16" s="11">
        <f ca="1">ROUND(INDIRECT(ADDRESS(ROW()+(0), COLUMN()+(-2), 1))*INDIRECT(ADDRESS(ROW()+(0), COLUMN()+(-1), 1)), 2)</f>
        <v>837.270000</v>
      </c>
    </row>
    <row r="17" spans="1:8" ht="24.00" thickBot="1" customHeight="1">
      <c r="A17" s="1" t="s">
        <v>33</v>
      </c>
      <c r="B17" s="1"/>
      <c r="C17" s="1"/>
      <c r="D17" s="9" t="s">
        <v>34</v>
      </c>
      <c r="E17" s="1" t="s">
        <v>35</v>
      </c>
      <c r="F17" s="10">
        <v>0.180000</v>
      </c>
      <c r="G17" s="11">
        <v>683.200000</v>
      </c>
      <c r="H17" s="11">
        <f ca="1">ROUND(INDIRECT(ADDRESS(ROW()+(0), COLUMN()+(-2), 1))*INDIRECT(ADDRESS(ROW()+(0), COLUMN()+(-1), 1)), 2)</f>
        <v>122.980000</v>
      </c>
    </row>
    <row r="18" spans="1:8" ht="24.00" thickBot="1" customHeight="1">
      <c r="A18" s="1" t="s">
        <v>36</v>
      </c>
      <c r="B18" s="1"/>
      <c r="C18" s="1"/>
      <c r="D18" s="9" t="s">
        <v>37</v>
      </c>
      <c r="E18" s="1" t="s">
        <v>38</v>
      </c>
      <c r="F18" s="10">
        <v>1.000000</v>
      </c>
      <c r="G18" s="11">
        <v>69023.910000</v>
      </c>
      <c r="H18" s="11">
        <f ca="1">ROUND(INDIRECT(ADDRESS(ROW()+(0), COLUMN()+(-2), 1))*INDIRECT(ADDRESS(ROW()+(0), COLUMN()+(-1), 1)), 2)</f>
        <v>69023.910000</v>
      </c>
    </row>
    <row r="19" spans="1:8" ht="45.00" thickBot="1" customHeight="1">
      <c r="A19" s="1" t="s">
        <v>39</v>
      </c>
      <c r="B19" s="1"/>
      <c r="C19" s="1"/>
      <c r="D19" s="9" t="s">
        <v>40</v>
      </c>
      <c r="E19" s="1" t="s">
        <v>41</v>
      </c>
      <c r="F19" s="10">
        <v>1.000000</v>
      </c>
      <c r="G19" s="11">
        <v>23415.550000</v>
      </c>
      <c r="H19" s="11">
        <f ca="1">ROUND(INDIRECT(ADDRESS(ROW()+(0), COLUMN()+(-2), 1))*INDIRECT(ADDRESS(ROW()+(0), COLUMN()+(-1), 1)), 2)</f>
        <v>23415.550000</v>
      </c>
    </row>
    <row r="20" spans="1:8" ht="13.50" thickBot="1" customHeight="1">
      <c r="A20" s="1" t="s">
        <v>42</v>
      </c>
      <c r="B20" s="1"/>
      <c r="C20" s="1"/>
      <c r="D20" s="9" t="s">
        <v>43</v>
      </c>
      <c r="E20" s="1" t="s">
        <v>44</v>
      </c>
      <c r="F20" s="12">
        <v>0.516000</v>
      </c>
      <c r="G20" s="13">
        <v>4526.040000</v>
      </c>
      <c r="H20" s="13">
        <f ca="1">ROUND(INDIRECT(ADDRESS(ROW()+(0), COLUMN()+(-2), 1))*INDIRECT(ADDRESS(ROW()+(0), COLUMN()+(-1), 1)), 2)</f>
        <v>2335.440000</v>
      </c>
    </row>
    <row r="21" spans="1:8" ht="13.50" thickBot="1" customHeight="1">
      <c r="A21" s="14"/>
      <c r="B21" s="14"/>
      <c r="C21" s="14"/>
      <c r="D21" s="14"/>
      <c r="E21" s="14"/>
      <c r="F21" s="8" t="s">
        <v>45</v>
      </c>
      <c r="G21" s="8"/>
      <c r="H21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117458.190000</v>
      </c>
    </row>
    <row r="22" spans="1:8" ht="13.50" thickBot="1" customHeight="1">
      <c r="A22" s="14">
        <v>2.000000</v>
      </c>
      <c r="B22" s="14"/>
      <c r="C22" s="14"/>
      <c r="D22" s="14"/>
      <c r="E22" s="17" t="s">
        <v>46</v>
      </c>
      <c r="F22" s="17"/>
      <c r="G22" s="14"/>
      <c r="H22" s="14"/>
    </row>
    <row r="23" spans="1:8" ht="13.50" thickBot="1" customHeight="1">
      <c r="A23" s="1" t="s">
        <v>47</v>
      </c>
      <c r="B23" s="1"/>
      <c r="C23" s="1"/>
      <c r="D23" s="9" t="s">
        <v>48</v>
      </c>
      <c r="E23" s="1" t="s">
        <v>49</v>
      </c>
      <c r="F23" s="12">
        <v>0.015000</v>
      </c>
      <c r="G23" s="13">
        <v>931.200000</v>
      </c>
      <c r="H23" s="13">
        <f ca="1">ROUND(INDIRECT(ADDRESS(ROW()+(0), COLUMN()+(-2), 1))*INDIRECT(ADDRESS(ROW()+(0), COLUMN()+(-1), 1)), 2)</f>
        <v>13.970000</v>
      </c>
    </row>
    <row r="24" spans="1:8" ht="13.50" thickBot="1" customHeight="1">
      <c r="A24" s="14"/>
      <c r="B24" s="14"/>
      <c r="C24" s="14"/>
      <c r="D24" s="14"/>
      <c r="E24" s="14"/>
      <c r="F24" s="8" t="s">
        <v>50</v>
      </c>
      <c r="G24" s="8"/>
      <c r="H24" s="16">
        <f ca="1">ROUND(SUM(INDIRECT(ADDRESS(ROW()+(-1), COLUMN()+(0), 1))), 2)</f>
        <v>13.970000</v>
      </c>
    </row>
    <row r="25" spans="1:8" ht="13.50" thickBot="1" customHeight="1">
      <c r="A25" s="14">
        <v>3.000000</v>
      </c>
      <c r="B25" s="14"/>
      <c r="C25" s="14"/>
      <c r="D25" s="14"/>
      <c r="E25" s="17" t="s">
        <v>51</v>
      </c>
      <c r="F25" s="17"/>
      <c r="G25" s="14"/>
      <c r="H25" s="14"/>
    </row>
    <row r="26" spans="1:8" ht="13.50" thickBot="1" customHeight="1">
      <c r="A26" s="1" t="s">
        <v>52</v>
      </c>
      <c r="B26" s="1"/>
      <c r="C26" s="1"/>
      <c r="D26" s="9" t="s">
        <v>53</v>
      </c>
      <c r="E26" s="1" t="s">
        <v>54</v>
      </c>
      <c r="F26" s="10">
        <v>1.768000</v>
      </c>
      <c r="G26" s="11">
        <v>4955.430000</v>
      </c>
      <c r="H26" s="11">
        <f ca="1">ROUND(INDIRECT(ADDRESS(ROW()+(0), COLUMN()+(-2), 1))*INDIRECT(ADDRESS(ROW()+(0), COLUMN()+(-1), 1)), 2)</f>
        <v>8761.200000</v>
      </c>
    </row>
    <row r="27" spans="1:8" ht="13.50" thickBot="1" customHeight="1">
      <c r="A27" s="1" t="s">
        <v>55</v>
      </c>
      <c r="B27" s="1"/>
      <c r="C27" s="1"/>
      <c r="D27" s="9" t="s">
        <v>56</v>
      </c>
      <c r="E27" s="1" t="s">
        <v>57</v>
      </c>
      <c r="F27" s="12">
        <v>1.956000</v>
      </c>
      <c r="G27" s="13">
        <v>3648.830000</v>
      </c>
      <c r="H27" s="13">
        <f ca="1">ROUND(INDIRECT(ADDRESS(ROW()+(0), COLUMN()+(-2), 1))*INDIRECT(ADDRESS(ROW()+(0), COLUMN()+(-1), 1)), 2)</f>
        <v>7137.110000</v>
      </c>
    </row>
    <row r="28" spans="1:8" ht="13.50" thickBot="1" customHeight="1">
      <c r="A28" s="14"/>
      <c r="B28" s="14"/>
      <c r="C28" s="14"/>
      <c r="D28" s="14"/>
      <c r="E28" s="14"/>
      <c r="F28" s="8" t="s">
        <v>58</v>
      </c>
      <c r="G28" s="8"/>
      <c r="H28" s="16">
        <f ca="1">ROUND(SUM(INDIRECT(ADDRESS(ROW()+(-1), COLUMN()+(0), 1)),INDIRECT(ADDRESS(ROW()+(-2), COLUMN()+(0), 1))), 2)</f>
        <v>15898.310000</v>
      </c>
    </row>
    <row r="29" spans="1:8" ht="13.50" thickBot="1" customHeight="1">
      <c r="A29" s="14">
        <v>4.000000</v>
      </c>
      <c r="B29" s="14"/>
      <c r="C29" s="14"/>
      <c r="D29" s="14"/>
      <c r="E29" s="17" t="s">
        <v>59</v>
      </c>
      <c r="F29" s="17"/>
      <c r="G29" s="14"/>
      <c r="H29" s="14"/>
    </row>
    <row r="30" spans="1:8" ht="13.50" thickBot="1" customHeight="1">
      <c r="A30" s="18"/>
      <c r="B30" s="18"/>
      <c r="C30" s="18"/>
      <c r="D30" s="19" t="s">
        <v>60</v>
      </c>
      <c r="E30" s="18" t="s">
        <v>61</v>
      </c>
      <c r="F30" s="12">
        <v>2.000000</v>
      </c>
      <c r="G30" s="13">
        <f ca="1">ROUND(SUM(INDIRECT(ADDRESS(ROW()+(-2), COLUMN()+(1), 1)),INDIRECT(ADDRESS(ROW()+(-6), COLUMN()+(1), 1)),INDIRECT(ADDRESS(ROW()+(-9), COLUMN()+(1), 1))), 2)</f>
        <v>133370.470000</v>
      </c>
      <c r="H30" s="13">
        <f ca="1">ROUND(INDIRECT(ADDRESS(ROW()+(0), COLUMN()+(-2), 1))*INDIRECT(ADDRESS(ROW()+(0), COLUMN()+(-1), 1))/100, 2)</f>
        <v>2667.410000</v>
      </c>
    </row>
    <row r="31" spans="1:8" ht="13.50" thickBot="1" customHeight="1">
      <c r="A31" s="20" t="s">
        <v>62</v>
      </c>
      <c r="B31" s="20"/>
      <c r="C31" s="20"/>
      <c r="D31" s="21"/>
      <c r="E31" s="22"/>
      <c r="F31" s="23" t="s">
        <v>63</v>
      </c>
      <c r="G31" s="24"/>
      <c r="H31" s="25">
        <f ca="1">ROUND(SUM(INDIRECT(ADDRESS(ROW()+(-1), COLUMN()+(0), 1)),INDIRECT(ADDRESS(ROW()+(-3), COLUMN()+(0), 1)),INDIRECT(ADDRESS(ROW()+(-7), COLUMN()+(0), 1)),INDIRECT(ADDRESS(ROW()+(-10), COLUMN()+(0), 1))), 2)</f>
        <v>136037.880000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  <mergeCell ref="A25:C25"/>
    <mergeCell ref="E25:F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620079" right="0.472441" top="0.472441" bottom="0.472441" header="0.0" footer="0.0"/>
  <pageSetup paperSize="9" orientation="portrait"/>
  <rowBreaks count="0" manualBreakCount="0">
    </rowBreaks>
</worksheet>
</file>