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<sst xmlns="http://schemas.openxmlformats.org/spreadsheetml/2006/main" count="46" uniqueCount="46">
  <si>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</si>
  <si>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IUS015</t>
  </si>
  <si>
    <t xml:space="preserve">m</t>
  </si>
  <si>
    <t xml:space="preserve">Colector enterrado de hormigón armado.</t>
  </si>
  <si>
    <r>
      <rPr>
        <sz val="8.25"/>
        <color rgb="FF000000"/>
        <rFont val="Arial"/>
        <family val="2"/>
      </rPr>
      <t xml:space="preserve">Colector enterrado, formado por tubo de hormigón armado para saneamiento sin presión, fabricado por compresión radial, clase 60, carga de rotura 60 kN/m², de 300 mm de diámetro nominal (interior), unión por enchufe y campana con junta elástica. El precio incluye los equipos y la maquinaria necesarios para el desplazamiento y la disposición en obra de los elementos, pero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</si>
  <si>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</si>
  <si>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</si>
  <si>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</si>
  <si>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</si>
  <si>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</si>
  <si>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</si>
  <si>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</si>
  <si>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mt46thb020aa</t>
  </si>
  <si>
    <t xml:space="preserve">m</t>
  </si>
  <si>
    <t xml:space="preserve">Tubo de hormigón armado para saneamiento sin presión, fabricado por compresión radial, clase 60, carga de rotura 60 kN/m², de 300 mm de diámetro nominal (interior), unión por enchufe y campana con junta elástica, en tramos de 420 mm de diámetro exterior, 60 mm de espesor, 2400 mm de longitud útil, 2500 mm de longitud total, campana de 520 mm de diámetro exterior y 420 kg de peso, con junta de caucho EPDM, de deslizamiento y compresión, tipo arpón.</t>
  </si>
  <si>
    <t xml:space="preserve">mt46thb110a</t>
  </si>
  <si>
    <t xml:space="preserve">kg</t>
  </si>
  <si>
    <t xml:space="preserve">Lubricante para unión con junta elástica, en colector enterrado de saneamiento sin presión.</t>
  </si>
  <si>
    <t xml:space="preserve">mt01ara010a</t>
  </si>
  <si>
    <t xml:space="preserve">m³</t>
  </si>
  <si>
    <t xml:space="preserve">Arena con granulometría de 0 a 5 mm de diámetro, limpia.</t>
  </si>
  <si>
    <t xml:space="preserve">Subtotal materiales:</t>
  </si>
  <si>
    <t xml:space="preserve">Maquinaria</t>
  </si>
  <si>
    <t xml:space="preserve">mq04cag010b</t>
  </si>
  <si>
    <t xml:space="preserve">h</t>
  </si>
  <si>
    <t xml:space="preserve">Camión con grúa de hasta 10 t.</t>
  </si>
  <si>
    <t xml:space="preserve">mq01ret020b</t>
  </si>
  <si>
    <t xml:space="preserve">h</t>
  </si>
  <si>
    <t xml:space="preserve">Retrocargadora sobre neumáticos, de 70 kW.</t>
  </si>
  <si>
    <t xml:space="preserve">mq02rop020</t>
  </si>
  <si>
    <t xml:space="preserve">h</t>
  </si>
  <si>
    <t xml:space="preserve">Pisón vibrante de guiado manual, de 80 kg, con placa de 30x30 cm, tipo rana.</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</si>
  <si>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</si>
  <si>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</si>
  <si>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</si>
  <si>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</si>
  <si>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</si>
  <si>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</si>
  <si>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</si>
  <si>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</si>
  <si>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</si>
  <si>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</si>
  <si>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</si>
  <si>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</si>
  <si>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$ 1.201,16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</si>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</sst>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7.65" customWidth="1"/>
    <col min="4" max="4" width="69.36" customWidth="1"/>
    <col min="5" max="5" width="11.56" customWidth="1"/>
    <col min="6" max="6" width="14.45"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1.05</v>
      </c>
      <c r="F10" s="12">
        <v>13192</v>
      </c>
      <c r="G10" s="12">
        <f ca="1">ROUND(INDIRECT(ADDRESS(ROW()+(0), COLUMN()+(-2), 1))*INDIRECT(ADDRESS(ROW()+(0), COLUMN()+(-1), 1)), 2)</f>
        <v>13851.6</v>
      </c>
    </row>
    <row r="11" spans="1:7" ht="24.00" thickBot="1" customHeight="1">
      <c r="A11" s="1" t="s">
        <v>15</v>
      </c>
      <c r="B11" s="1"/>
      <c r="C11" s="10" t="s">
        <v>16</v>
      </c>
      <c r="D11" s="1" t="s">
        <v>17</v>
      </c>
      <c r="E11" s="11">
        <v>0.013</v>
      </c>
      <c r="F11" s="12">
        <v>1931.02</v>
      </c>
      <c r="G11" s="12">
        <f ca="1">ROUND(INDIRECT(ADDRESS(ROW()+(0), COLUMN()+(-2), 1))*INDIRECT(ADDRESS(ROW()+(0), COLUMN()+(-1), 1)), 2)</f>
        <v>25.1</v>
      </c>
    </row>
    <row r="12" spans="1:7" ht="13.50" thickBot="1" customHeight="1">
      <c r="A12" s="1" t="s">
        <v>18</v>
      </c>
      <c r="B12" s="1"/>
      <c r="C12" s="10" t="s">
        <v>19</v>
      </c>
      <c r="D12" s="1" t="s">
        <v>20</v>
      </c>
      <c r="E12" s="13">
        <v>0.419</v>
      </c>
      <c r="F12" s="14">
        <v>9440.05</v>
      </c>
      <c r="G12" s="14">
        <f ca="1">ROUND(INDIRECT(ADDRESS(ROW()+(0), COLUMN()+(-2), 1))*INDIRECT(ADDRESS(ROW()+(0), COLUMN()+(-1), 1)), 2)</f>
        <v>3955.38</v>
      </c>
    </row>
    <row r="13" spans="1:7" ht="13.50" thickBot="1" customHeight="1">
      <c r="A13" s="15"/>
      <c r="B13" s="15"/>
      <c r="C13" s="15"/>
      <c r="D13" s="15"/>
      <c r="E13" s="9" t="s">
        <v>21</v>
      </c>
      <c r="F13" s="9"/>
      <c r="G13" s="17">
        <f ca="1">ROUND(SUM(INDIRECT(ADDRESS(ROW()+(-1), COLUMN()+(0), 1)),INDIRECT(ADDRESS(ROW()+(-2), COLUMN()+(0), 1)),INDIRECT(ADDRESS(ROW()+(-3), COLUMN()+(0), 1))), 2)</f>
        <v>17832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40930.4</v>
      </c>
      <c r="G15" s="12">
        <f ca="1">ROUND(INDIRECT(ADDRESS(ROW()+(0), COLUMN()+(-2), 1))*INDIRECT(ADDRESS(ROW()+(0), COLUMN()+(-1), 1)), 2)</f>
        <v>4666.06</v>
      </c>
    </row>
    <row r="16" spans="1:7" ht="13.50" thickBot="1" customHeight="1">
      <c r="A16" s="1" t="s">
        <v>26</v>
      </c>
      <c r="B16" s="1"/>
      <c r="C16" s="10" t="s">
        <v>27</v>
      </c>
      <c r="D16" s="1" t="s">
        <v>28</v>
      </c>
      <c r="E16" s="11">
        <v>0.054</v>
      </c>
      <c r="F16" s="12">
        <v>26692.5</v>
      </c>
      <c r="G16" s="12">
        <f ca="1">ROUND(INDIRECT(ADDRESS(ROW()+(0), COLUMN()+(-2), 1))*INDIRECT(ADDRESS(ROW()+(0), COLUMN()+(-1), 1)), 2)</f>
        <v>1441.39</v>
      </c>
    </row>
    <row r="17" spans="1:7" ht="13.50" thickBot="1" customHeight="1">
      <c r="A17" s="1" t="s">
        <v>29</v>
      </c>
      <c r="B17" s="1"/>
      <c r="C17" s="10" t="s">
        <v>30</v>
      </c>
      <c r="D17" s="1" t="s">
        <v>31</v>
      </c>
      <c r="E17" s="13">
        <v>0.346</v>
      </c>
      <c r="F17" s="14">
        <v>2558.15</v>
      </c>
      <c r="G17" s="14">
        <f ca="1">ROUND(INDIRECT(ADDRESS(ROW()+(0), COLUMN()+(-2), 1))*INDIRECT(ADDRESS(ROW()+(0), COLUMN()+(-1), 1)), 2)</f>
        <v>885.12</v>
      </c>
    </row>
    <row r="18" spans="1:7" ht="13.50" thickBot="1" customHeight="1">
      <c r="A18" s="15"/>
      <c r="B18" s="15"/>
      <c r="C18" s="15"/>
      <c r="D18" s="15"/>
      <c r="E18" s="9" t="s">
        <v>32</v>
      </c>
      <c r="F18" s="9"/>
      <c r="G18" s="17">
        <f ca="1">ROUND(SUM(INDIRECT(ADDRESS(ROW()+(-1), COLUMN()+(0), 1)),INDIRECT(ADDRESS(ROW()+(-2), COLUMN()+(0), 1)),INDIRECT(ADDRESS(ROW()+(-3), COLUMN()+(0), 1))), 2)</f>
        <v>6992.57</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0.319</v>
      </c>
      <c r="F20" s="12">
        <v>8324.16</v>
      </c>
      <c r="G20" s="12">
        <f ca="1">ROUND(INDIRECT(ADDRESS(ROW()+(0), COLUMN()+(-2), 1))*INDIRECT(ADDRESS(ROW()+(0), COLUMN()+(-1), 1)), 2)</f>
        <v>2655.41</v>
      </c>
    </row>
    <row r="21" spans="1:7" ht="13.50" thickBot="1" customHeight="1">
      <c r="A21" s="1" t="s">
        <v>37</v>
      </c>
      <c r="B21" s="1"/>
      <c r="C21" s="10" t="s">
        <v>38</v>
      </c>
      <c r="D21" s="1" t="s">
        <v>39</v>
      </c>
      <c r="E21" s="13">
        <v>0.315</v>
      </c>
      <c r="F21" s="14">
        <v>6222.52</v>
      </c>
      <c r="G21" s="14">
        <f ca="1">ROUND(INDIRECT(ADDRESS(ROW()+(0), COLUMN()+(-2), 1))*INDIRECT(ADDRESS(ROW()+(0), COLUMN()+(-1), 1)), 2)</f>
        <v>1960.09</v>
      </c>
    </row>
    <row r="22" spans="1:7" ht="13.50" thickBot="1" customHeight="1">
      <c r="A22" s="15"/>
      <c r="B22" s="15"/>
      <c r="C22" s="15"/>
      <c r="D22" s="15"/>
      <c r="E22" s="9" t="s">
        <v>40</v>
      </c>
      <c r="F22" s="9"/>
      <c r="G22" s="17">
        <f ca="1">ROUND(SUM(INDIRECT(ADDRESS(ROW()+(-1), COLUMN()+(0), 1)),INDIRECT(ADDRESS(ROW()+(-2), COLUMN()+(0), 1))), 2)</f>
        <v>4615.5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1)),INDIRECT(ADDRESS(ROW()+(-11), COLUMN()+(1), 1))), 2)</f>
        <v>29440.1</v>
      </c>
      <c r="G24" s="14">
        <f ca="1">ROUND(INDIRECT(ADDRESS(ROW()+(0), COLUMN()+(-2), 1))*INDIRECT(ADDRESS(ROW()+(0), COLUMN()+(-1), 1))/100, 2)</f>
        <v>588.8</v>
      </c>
    </row>
    <row r="25" spans="1:7" ht="13.50" thickBot="1" customHeight="1">
      <c r="A25" s="21" t="s">
        <v>44</v>
      </c>
      <c r="B25" s="21"/>
      <c r="C25" s="22"/>
      <c r="D25" s="23"/>
      <c r="E25" s="24" t="s">
        <v>45</v>
      </c>
      <c r="F25" s="25"/>
      <c r="G25" s="26">
        <f ca="1">ROUND(SUM(INDIRECT(ADDRESS(ROW()+(-1), COLUMN()+(0), 1)),INDIRECT(ADDRESS(ROW()+(-3), COLUMN()+(0), 1)),INDIRECT(ADDRESS(ROW()+(-7), COLUMN()+(0), 1)),INDIRECT(ADDRESS(ROW()+(-12), COLUMN()+(0), 1))), 2)</f>
        <v>30028.9</v>
      </c>
    </row>
  </sheetData>
  <mergeCells count="29">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