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<sst xmlns="http://schemas.openxmlformats.org/spreadsheetml/2006/main" count="43" uniqueCount="43">
  <si>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</si>
  <si>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IUS012</t>
  </si>
  <si>
    <t xml:space="preserve">m</t>
  </si>
  <si>
    <t xml:space="preserve">Colector enterrado de polipropileno.</t>
  </si>
  <si>
    <r>
      <rPr>
        <sz val="8.25"/>
        <color rgb="FF000000"/>
        <rFont val="Arial"/>
        <family val="2"/>
      </rPr>
      <t xml:space="preserve">Colector enterrado en terreno no agresivo, formado por tubo de polipropileno, serie SN-10, rigidez anular nominal 10 kN/m², de 110 mm de diámetro exterior. El precio incluye los equipos y la maquinaria necesarios para el desplazamiento y la disposición en obra de los elementos, pero no incluye la excavación ni el relleno principal.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</si>
  <si>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</si>
  <si>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</si>
  <si>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</si>
  <si>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</si>
  <si>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</si>
  <si>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</si>
  <si>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</si>
  <si>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mt11tpg010a</t>
  </si>
  <si>
    <t xml:space="preserve">m</t>
  </si>
  <si>
    <t xml:space="preserve">Tubo de polipropileno para saneamiento, serie SN-10, rigidez anular nominal 10 kN/m², de pared tricapa, color teja, de 110 mm de diámetro exterior y 3,9 mm de espesor, fabricado según la norma CEN TC 155 WG13, incluso juntas de goma.</t>
  </si>
  <si>
    <t xml:space="preserve">mt11ade100a</t>
  </si>
  <si>
    <t xml:space="preserve">kg</t>
  </si>
  <si>
    <t xml:space="preserve">Lubricante para unión mediante junta elástica de tubos y accesorios.</t>
  </si>
  <si>
    <t xml:space="preserve">mt01ara010a</t>
  </si>
  <si>
    <t xml:space="preserve">m³</t>
  </si>
  <si>
    <t xml:space="preserve">Arena con granulometría de 0 a 5 mm de diámetro, limpia.</t>
  </si>
  <si>
    <t xml:space="preserve">Subtotal materiales:</t>
  </si>
  <si>
    <t xml:space="preserve">Maquinaria</t>
  </si>
  <si>
    <t xml:space="preserve">mq01ret020b</t>
  </si>
  <si>
    <t xml:space="preserve">h</t>
  </si>
  <si>
    <t xml:space="preserve">Retrocargadora sobre neumáticos, de 70 kW.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</si>
  <si>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</si>
  <si>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</si>
  <si>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</si>
  <si>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Subtotal maquinaria: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</si>
  <si>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</si>
  <si>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</si>
  <si>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</si>
  <si>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</si>
  <si>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</si>
  <si>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</si>
  <si>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</si>
  <si>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</si>
  <si>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</si>
  <si>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</si>
  <si>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</si>
  <si>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$ 900,11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</si>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</sst>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14" customWidth="1"/>
    <col min="4" max="4" width="69.87" customWidth="1"/>
    <col min="5" max="5" width="11.56" customWidth="1"/>
    <col min="6" max="6" width="14.45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15425.6</v>
      </c>
      <c r="G10" s="12">
        <f ca="1">ROUND(INDIRECT(ADDRESS(ROW()+(0), COLUMN()+(-2), 1))*INDIRECT(ADDRESS(ROW()+(0), COLUMN()+(-1), 1)), 2)</f>
        <v>16196.9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0.002</v>
      </c>
      <c r="F11" s="12">
        <v>14568.3</v>
      </c>
      <c r="G11" s="12">
        <f ca="1">ROUND(INDIRECT(ADDRESS(ROW()+(0), COLUMN()+(-2), 1))*INDIRECT(ADDRESS(ROW()+(0), COLUMN()+(-1), 1)), 2)</f>
        <v>29.14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0.251</v>
      </c>
      <c r="F12" s="14">
        <v>9440.05</v>
      </c>
      <c r="G12" s="14">
        <f ca="1">ROUND(INDIRECT(ADDRESS(ROW()+(0), COLUMN()+(-2), 1))*INDIRECT(ADDRESS(ROW()+(0), COLUMN()+(-1), 1)), 2)</f>
        <v>2369.45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18595.5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0.029</v>
      </c>
      <c r="F15" s="12">
        <v>26692.5</v>
      </c>
      <c r="G15" s="12">
        <f ca="1">ROUND(INDIRECT(ADDRESS(ROW()+(0), COLUMN()+(-2), 1))*INDIRECT(ADDRESS(ROW()+(0), COLUMN()+(-1), 1)), 2)</f>
        <v>774.08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0.207</v>
      </c>
      <c r="F16" s="14">
        <v>2558.15</v>
      </c>
      <c r="G16" s="14">
        <f ca="1">ROUND(INDIRECT(ADDRESS(ROW()+(0), COLUMN()+(-2), 1))*INDIRECT(ADDRESS(ROW()+(0), COLUMN()+(-1), 1)), 2)</f>
        <v>529.54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1303.62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0.191</v>
      </c>
      <c r="F19" s="12">
        <v>8324.16</v>
      </c>
      <c r="G19" s="12">
        <f ca="1">ROUND(INDIRECT(ADDRESS(ROW()+(0), COLUMN()+(-2), 1))*INDIRECT(ADDRESS(ROW()+(0), COLUMN()+(-1), 1)), 2)</f>
        <v>1589.91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0.092</v>
      </c>
      <c r="F20" s="14">
        <v>6222.52</v>
      </c>
      <c r="G20" s="14">
        <f ca="1">ROUND(INDIRECT(ADDRESS(ROW()+(0), COLUMN()+(-2), 1))*INDIRECT(ADDRESS(ROW()+(0), COLUMN()+(-1), 1)), 2)</f>
        <v>572.47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2162.38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4">
        <f ca="1">ROUND(SUM(INDIRECT(ADDRESS(ROW()+(-2), COLUMN()+(1), 1)),INDIRECT(ADDRESS(ROW()+(-6), COLUMN()+(1), 1)),INDIRECT(ADDRESS(ROW()+(-10), COLUMN()+(1), 1))), 2)</f>
        <v>22061.5</v>
      </c>
      <c r="G23" s="14">
        <f ca="1">ROUND(INDIRECT(ADDRESS(ROW()+(0), COLUMN()+(-2), 1))*INDIRECT(ADDRESS(ROW()+(0), COLUMN()+(-1), 1))/100, 2)</f>
        <v>441.23</v>
      </c>
    </row>
    <row r="24" spans="1:7" ht="13.50" thickBot="1" customHeight="1">
      <c r="A24" s="21" t="s">
        <v>41</v>
      </c>
      <c r="B24" s="21"/>
      <c r="C24" s="22"/>
      <c r="D24" s="23"/>
      <c r="E24" s="24" t="s">
        <v>42</v>
      </c>
      <c r="F24" s="25"/>
      <c r="G24" s="26">
        <f ca="1">ROUND(SUM(INDIRECT(ADDRESS(ROW()+(-1), COLUMN()+(0), 1)),INDIRECT(ADDRESS(ROW()+(-3), COLUMN()+(0), 1)),INDIRECT(ADDRESS(ROW()+(-7), COLUMN()+(0), 1)),INDIRECT(ADDRESS(ROW()+(-11), COLUMN()+(0), 1))), 2)</f>
        <v>22502.7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