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<sst xmlns="http://schemas.openxmlformats.org/spreadsheetml/2006/main" count="46" uniqueCount="46">
  <si>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</si>
  <si>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IUS066</t>
  </si>
  <si>
    <t xml:space="preserve">Ud</t>
  </si>
  <si>
    <t xml:space="preserve">Pozo de registro prefabricado de polietileno.</t>
  </si>
  <si>
    <r>
      <rPr>
        <sz val="8.25"/>
        <color rgb="FF000000"/>
        <rFont val="Arial"/>
        <family val="2"/>
      </rPr>
      <t xml:space="preserve">Pozo de registro, monobloque, de polietileno de alta densidad, de 800 mm de diámetro nominal y 1,5 m de altura nominal, sobre radier de 30 cm de espesor de hormigón armado H35 (20) 12/6, no expuesto a ciclos hielo-deshielo, exposición a sulfatos moderada, con baja permeabilidad, expuesto a ambientes salinos, docilidad blanda, encastre del cuerpo del colector 10 cm en dicha radier, ligeramente armada con malla electrosoldada sin economía de borde tipo C 335 de acero AT56-50H y losa alrededor de la boca del cono de 150x150 cm y 20 cm de espesor de hormigón simple H30 (20) 20/6, no expuesto a ciclos hielo-deshielo, exposición a sulfatos severa, con baja permeabilidad, docilidad blanda, con cierre de tapa circular y marco de fundición carga de rotura 250 kN, instalado en junto a bordillos de aceras o zonas de las cunetas de las calles.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</si>
  <si>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</si>
  <si>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</si>
  <si>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</si>
  <si>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</si>
  <si>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</si>
  <si>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</si>
  <si>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</si>
  <si>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mt10haf090hqem</t>
  </si>
  <si>
    <t xml:space="preserve">m³</t>
  </si>
  <si>
    <t xml:space="preserve">Hormigón H35 (20) 20/6, no expuesto a ciclos hielo-deshielo, exposición a sulfatos moderada, con baja permeabilidad, expuesto a ambientes salinos, docilidad blanda, preparado en central, con cemento grado normal, según NCh 170.Of85 y ACI 318-08.</t>
  </si>
  <si>
    <t xml:space="preserve">mt07ame110ilb</t>
  </si>
  <si>
    <t xml:space="preserve">m²</t>
  </si>
  <si>
    <t xml:space="preserve">Malla electrosoldada sin economía de borde tipo C 335 de acero AT56-50H, separación 150x150 mm, con barras longitudinales de 8 mm de diámetro y barras transversales de 8,0 mm de diámetro, según NCh 218.Of77.</t>
  </si>
  <si>
    <t xml:space="preserve">mt11ras110ab</t>
  </si>
  <si>
    <t xml:space="preserve">Ud</t>
  </si>
  <si>
    <t xml:space="preserve">Pozo de registro, monobloque, de polietileno de alta densidad, de 800 mm de diámetro nominal y 1,5 m de altura nominal, con cono reductor de 600 mm de diámetro nominal en la boca, con los pates instalados, base con superficie lisa, dos entradas con manguito de unión con junta elástica, una de 400 mm de diámetro y una de 160 mm de diámetro y una salida de 400 mm de diámetro.</t>
  </si>
  <si>
    <t xml:space="preserve">mt10hmf090fyeg</t>
  </si>
  <si>
    <t xml:space="preserve">m³</t>
  </si>
  <si>
    <t xml:space="preserve">Hormigón simple H30 (20) 20/6, no expuesto a ciclos hielo-deshielo, exposición a sulfatos severa, con baja permeabilidad, docilidad blanda, con cemento grado normal, preparado en central, según NCh 170.Of85 y ACI 318-08.</t>
  </si>
  <si>
    <t xml:space="preserve">mt46tpr010g</t>
  </si>
  <si>
    <t xml:space="preserve">Ud</t>
  </si>
  <si>
    <t xml:space="preserve">Tapa circular y marco de fundición dúctil de 660 mm de diámetro exterior y 40 mm de altura, paso libre de 550 mm, para pozo, carga de rotura 250 kN. Tapa revestida con pintura bituminosa y marco sin cierre ni junta.</t>
  </si>
  <si>
    <t xml:space="preserve">Subtotal materiales:</t>
  </si>
  <si>
    <t xml:space="preserve">Maquinaria</t>
  </si>
  <si>
    <t xml:space="preserve">mq04cag010a</t>
  </si>
  <si>
    <t xml:space="preserve">h</t>
  </si>
  <si>
    <t xml:space="preserve">Camión con grúa de hasta 6 t.</t>
  </si>
  <si>
    <t xml:space="preserve">Subtotal maquinaria:</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</si>
  <si>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</si>
  <si>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</si>
  <si>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</si>
  <si>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</si>
  <si>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</si>
  <si>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</si>
  <si>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</si>
  <si>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</si>
  <si>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</si>
  <si>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</si>
  <si>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</si>
  <si>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$ 31.701,66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</si>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</sst>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2.04" customWidth="1"/>
    <col min="4" max="4" width="7.65" customWidth="1"/>
    <col min="5" max="5" width="65.79" customWidth="1"/>
    <col min="6" max="6" width="11.05" customWidth="1"/>
    <col min="7" max="7" width="14.9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0.398</v>
      </c>
      <c r="G10" s="12">
        <v>69585.3</v>
      </c>
      <c r="H10" s="12">
        <f ca="1">ROUND(INDIRECT(ADDRESS(ROW()+(0), COLUMN()+(-2), 1))*INDIRECT(ADDRESS(ROW()+(0), COLUMN()+(-1), 1)), 2)</f>
        <v>27695</v>
      </c>
    </row>
    <row r="11" spans="1:8" ht="34.50" thickBot="1" customHeight="1">
      <c r="A11" s="1" t="s">
        <v>15</v>
      </c>
      <c r="B11" s="1"/>
      <c r="C11" s="1"/>
      <c r="D11" s="10" t="s">
        <v>16</v>
      </c>
      <c r="E11" s="1" t="s">
        <v>17</v>
      </c>
      <c r="F11" s="11">
        <v>1.327</v>
      </c>
      <c r="G11" s="12">
        <v>4980.34</v>
      </c>
      <c r="H11" s="12">
        <f ca="1">ROUND(INDIRECT(ADDRESS(ROW()+(0), COLUMN()+(-2), 1))*INDIRECT(ADDRESS(ROW()+(0), COLUMN()+(-1), 1)), 2)</f>
        <v>6608.91</v>
      </c>
    </row>
    <row r="12" spans="1:8" ht="55.50" thickBot="1" customHeight="1">
      <c r="A12" s="1" t="s">
        <v>18</v>
      </c>
      <c r="B12" s="1"/>
      <c r="C12" s="1"/>
      <c r="D12" s="10" t="s">
        <v>19</v>
      </c>
      <c r="E12" s="1" t="s">
        <v>20</v>
      </c>
      <c r="F12" s="11">
        <v>1</v>
      </c>
      <c r="G12" s="12">
        <v>488931</v>
      </c>
      <c r="H12" s="12">
        <f ca="1">ROUND(INDIRECT(ADDRESS(ROW()+(0), COLUMN()+(-2), 1))*INDIRECT(ADDRESS(ROW()+(0), COLUMN()+(-1), 1)), 2)</f>
        <v>488931</v>
      </c>
    </row>
    <row r="13" spans="1:8" ht="45.00" thickBot="1" customHeight="1">
      <c r="A13" s="1" t="s">
        <v>21</v>
      </c>
      <c r="B13" s="1"/>
      <c r="C13" s="1"/>
      <c r="D13" s="10" t="s">
        <v>22</v>
      </c>
      <c r="E13" s="1" t="s">
        <v>23</v>
      </c>
      <c r="F13" s="11">
        <v>0.349</v>
      </c>
      <c r="G13" s="12">
        <v>63883.3</v>
      </c>
      <c r="H13" s="12">
        <f ca="1">ROUND(INDIRECT(ADDRESS(ROW()+(0), COLUMN()+(-2), 1))*INDIRECT(ADDRESS(ROW()+(0), COLUMN()+(-1), 1)), 2)</f>
        <v>22295.3</v>
      </c>
    </row>
    <row r="14" spans="1:8" ht="34.50" thickBot="1" customHeight="1">
      <c r="A14" s="1" t="s">
        <v>24</v>
      </c>
      <c r="B14" s="1"/>
      <c r="C14" s="1"/>
      <c r="D14" s="10" t="s">
        <v>25</v>
      </c>
      <c r="E14" s="1" t="s">
        <v>26</v>
      </c>
      <c r="F14" s="13">
        <v>1</v>
      </c>
      <c r="G14" s="14">
        <v>42621.1</v>
      </c>
      <c r="H14" s="14">
        <f ca="1">ROUND(INDIRECT(ADDRESS(ROW()+(0), COLUMN()+(-2), 1))*INDIRECT(ADDRESS(ROW()+(0), COLUMN()+(-1), 1)), 2)</f>
        <v>42621.1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588152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0.245</v>
      </c>
      <c r="G17" s="14">
        <v>35240.8</v>
      </c>
      <c r="H17" s="14">
        <f ca="1">ROUND(INDIRECT(ADDRESS(ROW()+(0), COLUMN()+(-2), 1))*INDIRECT(ADDRESS(ROW()+(0), COLUMN()+(-1), 1)), 2)</f>
        <v>8633.99</v>
      </c>
    </row>
    <row r="18" spans="1:8" ht="13.50" thickBot="1" customHeight="1">
      <c r="A18" s="15"/>
      <c r="B18" s="15"/>
      <c r="C18" s="15"/>
      <c r="D18" s="15"/>
      <c r="E18" s="15"/>
      <c r="F18" s="9" t="s">
        <v>32</v>
      </c>
      <c r="G18" s="9"/>
      <c r="H18" s="17">
        <f ca="1">ROUND(SUM(INDIRECT(ADDRESS(ROW()+(-1), COLUMN()+(0), 1))), 2)</f>
        <v>8633.99</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2.169</v>
      </c>
      <c r="G20" s="12">
        <v>8327.21</v>
      </c>
      <c r="H20" s="12">
        <f ca="1">ROUND(INDIRECT(ADDRESS(ROW()+(0), COLUMN()+(-2), 1))*INDIRECT(ADDRESS(ROW()+(0), COLUMN()+(-1), 1)), 2)</f>
        <v>18061.7</v>
      </c>
    </row>
    <row r="21" spans="1:8" ht="13.50" thickBot="1" customHeight="1">
      <c r="A21" s="1" t="s">
        <v>37</v>
      </c>
      <c r="B21" s="1"/>
      <c r="C21" s="1"/>
      <c r="D21" s="10" t="s">
        <v>38</v>
      </c>
      <c r="E21" s="1" t="s">
        <v>39</v>
      </c>
      <c r="F21" s="13">
        <v>1.085</v>
      </c>
      <c r="G21" s="14">
        <v>6224.8</v>
      </c>
      <c r="H21" s="14">
        <f ca="1">ROUND(INDIRECT(ADDRESS(ROW()+(0), COLUMN()+(-2), 1))*INDIRECT(ADDRESS(ROW()+(0), COLUMN()+(-1), 1)), 2)</f>
        <v>6753.91</v>
      </c>
    </row>
    <row r="22" spans="1:8" ht="13.50" thickBot="1" customHeight="1">
      <c r="A22" s="15"/>
      <c r="B22" s="15"/>
      <c r="C22" s="15"/>
      <c r="D22" s="15"/>
      <c r="E22" s="15"/>
      <c r="F22" s="9" t="s">
        <v>40</v>
      </c>
      <c r="G22" s="9"/>
      <c r="H22" s="17">
        <f ca="1">ROUND(SUM(INDIRECT(ADDRESS(ROW()+(-1), COLUMN()+(0), 1)),INDIRECT(ADDRESS(ROW()+(-2), COLUMN()+(0), 1))), 2)</f>
        <v>24815.6</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621601</v>
      </c>
      <c r="H24" s="14">
        <f ca="1">ROUND(INDIRECT(ADDRESS(ROW()+(0), COLUMN()+(-2), 1))*INDIRECT(ADDRESS(ROW()+(0), COLUMN()+(-1), 1))/100, 2)</f>
        <v>12432</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634033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