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<sst xmlns="http://schemas.openxmlformats.org/spreadsheetml/2006/main" count="44" uniqueCount="44">
  <si>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</si>
  <si>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ZVG030</t>
  </si>
  <si>
    <t xml:space="preserve">m²</t>
  </si>
  <si>
    <t xml:space="preserve">Sistema de fachada ventilada "LEVANTINA", de placa de gres porcelánico laminado, para revestimiento exterior de fachada existente.</t>
  </si>
  <si>
    <r>
      <rPr>
        <sz val="8.25"/>
        <color rgb="FF000000"/>
        <rFont val="Arial"/>
        <family val="2"/>
      </rPr>
      <t xml:space="preserve">Rehabilitación energética de fachada, mediante sistema de fachada ventilada "LEVANTINA",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compuesto de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 y aislamiento de panel de lana mineral, de 40 mm de espesor, revestido por una de sus caras con un velo negro, fijado mecánicamente sobre fachada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</si>
  <si>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</si>
  <si>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</si>
  <si>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</si>
  <si>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</si>
  <si>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</si>
  <si>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</si>
  <si>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</si>
  <si>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</si>
  <si>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</si>
  <si>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1,1 m²K/W, conductividad térmica 0,035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</si>
  <si>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</si>
  <si>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</si>
  <si>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</si>
  <si>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</si>
  <si>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</si>
  <si>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</si>
  <si>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</si>
  <si>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</si>
  <si>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arranques, separadores, despuntes, tornillería y otros elementos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</si>
  <si>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</si>
  <si>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</si>
  <si>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</si>
  <si>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</si>
  <si>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</si>
  <si>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</si>
  <si>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</si>
  <si>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</si>
  <si>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</si>
  <si>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</si>
  <si>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</si>
  <si>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</si>
  <si>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</si>
  <si>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</si>
  <si>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</si>
  <si>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</si>
  <si>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</si>
  <si>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</si>
  <si>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$ 15.107,17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</si>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</sst>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4913.340000</v>
      </c>
      <c r="G10" s="11">
        <f ca="1">ROUND(INDIRECT(ADDRESS(ROW()+(0), COLUMN()+(-2), 1))*INDIRECT(ADDRESS(ROW()+(0), COLUMN()+(-1), 1)), 2)</f>
        <v>5159.010000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184.200000</v>
      </c>
      <c r="G11" s="11">
        <f ca="1">ROUND(INDIRECT(ADDRESS(ROW()+(0), COLUMN()+(-2), 1))*INDIRECT(ADDRESS(ROW()+(0), COLUMN()+(-1), 1)), 2)</f>
        <v>736.800000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0.440000</v>
      </c>
      <c r="F12" s="11">
        <v>276.290000</v>
      </c>
      <c r="G12" s="11">
        <f ca="1">ROUND(INDIRECT(ADDRESS(ROW()+(0), COLUMN()+(-2), 1))*INDIRECT(ADDRESS(ROW()+(0), COLUMN()+(-1), 1)), 2)</f>
        <v>121.570000</v>
      </c>
    </row>
    <row r="13" spans="1:7" ht="97.50" thickBot="1" customHeight="1">
      <c r="A13" s="1" t="s">
        <v>21</v>
      </c>
      <c r="B13" s="1"/>
      <c r="C13" s="9" t="s">
        <v>22</v>
      </c>
      <c r="D13" s="1" t="s">
        <v>23</v>
      </c>
      <c r="E13" s="12">
        <v>1.050000</v>
      </c>
      <c r="F13" s="13">
        <v>64543.000000</v>
      </c>
      <c r="G13" s="13">
        <f ca="1">ROUND(INDIRECT(ADDRESS(ROW()+(0), COLUMN()+(-2), 1))*INDIRECT(ADDRESS(ROW()+(0), COLUMN()+(-1), 1)), 2)</f>
        <v>67770.150000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73787.530000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0.153000</v>
      </c>
      <c r="F16" s="11">
        <v>5122.140000</v>
      </c>
      <c r="G16" s="11">
        <f ca="1">ROUND(INDIRECT(ADDRESS(ROW()+(0), COLUMN()+(-2), 1))*INDIRECT(ADDRESS(ROW()+(0), COLUMN()+(-1), 1)), 2)</f>
        <v>783.690000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0.153000</v>
      </c>
      <c r="F17" s="11">
        <v>3648.830000</v>
      </c>
      <c r="G17" s="11">
        <f ca="1">ROUND(INDIRECT(ADDRESS(ROW()+(0), COLUMN()+(-2), 1))*INDIRECT(ADDRESS(ROW()+(0), COLUMN()+(-1), 1)), 2)</f>
        <v>558.270000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0">
        <v>1.271000</v>
      </c>
      <c r="F18" s="11">
        <v>5122.140000</v>
      </c>
      <c r="G18" s="11">
        <f ca="1">ROUND(INDIRECT(ADDRESS(ROW()+(0), COLUMN()+(-2), 1))*INDIRECT(ADDRESS(ROW()+(0), COLUMN()+(-1), 1)), 2)</f>
        <v>6510.240000</v>
      </c>
    </row>
    <row r="19" spans="1:7" ht="13.50" thickBot="1" customHeight="1">
      <c r="A19" s="1" t="s">
        <v>35</v>
      </c>
      <c r="B19" s="1"/>
      <c r="C19" s="9" t="s">
        <v>36</v>
      </c>
      <c r="D19" s="1" t="s">
        <v>37</v>
      </c>
      <c r="E19" s="12">
        <v>1.271000</v>
      </c>
      <c r="F19" s="13">
        <v>3648.830000</v>
      </c>
      <c r="G19" s="13">
        <f ca="1">ROUND(INDIRECT(ADDRESS(ROW()+(0), COLUMN()+(-2), 1))*INDIRECT(ADDRESS(ROW()+(0), COLUMN()+(-1), 1)), 2)</f>
        <v>4637.660000</v>
      </c>
    </row>
    <row r="20" spans="1:7" ht="13.50" thickBot="1" customHeight="1">
      <c r="A20" s="14"/>
      <c r="B20" s="14"/>
      <c r="C20" s="14"/>
      <c r="D20" s="14"/>
      <c r="E20" s="8" t="s">
        <v>38</v>
      </c>
      <c r="F20" s="8"/>
      <c r="G20" s="16">
        <f ca="1">ROUND(SUM(INDIRECT(ADDRESS(ROW()+(-1), COLUMN()+(0), 1)),INDIRECT(ADDRESS(ROW()+(-2), COLUMN()+(0), 1)),INDIRECT(ADDRESS(ROW()+(-3), COLUMN()+(0), 1)),INDIRECT(ADDRESS(ROW()+(-4), COLUMN()+(0), 1))), 2)</f>
        <v>12489.860000</v>
      </c>
    </row>
    <row r="21" spans="1:7" ht="13.50" thickBot="1" customHeight="1">
      <c r="A21" s="14">
        <v>3.000000</v>
      </c>
      <c r="B21" s="14"/>
      <c r="C21" s="14"/>
      <c r="D21" s="17" t="s">
        <v>39</v>
      </c>
      <c r="E21" s="17"/>
      <c r="F21" s="14"/>
      <c r="G21" s="14"/>
    </row>
    <row r="22" spans="1:7" ht="13.50" thickBot="1" customHeight="1">
      <c r="A22" s="18"/>
      <c r="B22" s="18"/>
      <c r="C22" s="19" t="s">
        <v>40</v>
      </c>
      <c r="D22" s="18" t="s">
        <v>41</v>
      </c>
      <c r="E22" s="12">
        <v>3.000000</v>
      </c>
      <c r="F22" s="13">
        <f ca="1">ROUND(SUM(INDIRECT(ADDRESS(ROW()+(-2), COLUMN()+(1), 1)),INDIRECT(ADDRESS(ROW()+(-8), COLUMN()+(1), 1))), 2)</f>
        <v>86277.390000</v>
      </c>
      <c r="G22" s="13">
        <f ca="1">ROUND(INDIRECT(ADDRESS(ROW()+(0), COLUMN()+(-2), 1))*INDIRECT(ADDRESS(ROW()+(0), COLUMN()+(-1), 1))/100, 2)</f>
        <v>2588.320000</v>
      </c>
    </row>
    <row r="23" spans="1:7" ht="13.50" thickBot="1" customHeight="1">
      <c r="A23" s="20" t="s">
        <v>42</v>
      </c>
      <c r="B23" s="20"/>
      <c r="C23" s="21"/>
      <c r="D23" s="22"/>
      <c r="E23" s="23" t="s">
        <v>43</v>
      </c>
      <c r="F23" s="24"/>
      <c r="G23" s="25">
        <f ca="1">ROUND(SUM(INDIRECT(ADDRESS(ROW()+(-1), COLUMN()+(0), 1)),INDIRECT(ADDRESS(ROW()+(-3), COLUMN()+(0), 1)),INDIRECT(ADDRESS(ROW()+(-9), COLUMN()+(0), 1))), 2)</f>
        <v>88865.710000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620079" right="0.472441" top="0.472441" bottom="0.472441" header="0.0" footer="0.0"/>
  <pageSetup paperSize="9" orientation="portrait"/>
  <rowBreaks count="0" manualBreakCount="0">
    </rowBreaks>
</worksheet>
</file>