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<sst xmlns="http://schemas.openxmlformats.org/spreadsheetml/2006/main" count="37" uniqueCount="37">
  <si>
    <t xml:space="preserve"/>
  </si>
  <si>
    <t xml:space="preserve">ZFE020</t>
  </si>
  <si>
    <t xml:space="preserve">m²</t>
  </si>
  <si>
    <t xml:space="preserve">Sistema "ISOVER" de aislamiento termoacústico en cámaras de aire de cerramiento de doble hoja de albañilería, por insuflación, desde el exterior, de nódulos de lana mineral.</t>
  </si>
  <si>
    <r>
      <rPr>
        <sz val="8.25"/>
        <color rgb="FF000000"/>
        <rFont val="Arial"/>
        <family val="2"/>
      </rPr>
      <t xml:space="preserve">Rehabilitación energética de fachada de doble hoja de albañilería, rellenando el interior de la cámara de aire de 40 mm de espesor medio, por insuflación, desde el exterior, de aislamiento termoacústico de nódulos de lana mineral Insuver "ISOVER", no aptos como soporte nutritivo para el desarrollo de hongos ni bacterias, densidad 50 kg/m³ y conductividad térmica 0,035 W/(mK); tapado de los taladros ejecutados en el paramento, mediante mortero de cemento.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</si>
  <si>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</si>
  <si>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</si>
  <si>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</si>
  <si>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</si>
  <si>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</si>
  <si>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</si>
  <si>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</si>
  <si>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mt16lvi100a</t>
  </si>
  <si>
    <t xml:space="preserve">kg</t>
  </si>
  <si>
    <t xml:space="preserve">Nódulos de lana mineral Insuver "ISOVER", no aptos como soporte nutritivo para el desarrollo de hongos ni bacterias, densidad 50 kg/m³ y conductividad térmica 0,035 W/(mK), Euroclase A1 de reacción al fuego, capacidad de absorción de agua a corto plazo &lt;=1 kg/m², calor específico 800 J/kgK y factor de resistencia a la difusión del vapor de agua 1; para relleno de cámaras por insuflación.</t>
  </si>
  <si>
    <t xml:space="preserve">mt28mop190b</t>
  </si>
  <si>
    <t xml:space="preserve">kg</t>
  </si>
  <si>
    <t xml:space="preserve">Mortero de cemento, resistencia a compresión de 3 a 7,5 N/mm², absorción de agua por capilaridad menor de 0,2 kg/m² min½, para uso en exteriores, color gris, compuesto por cemento de alta resistencia, áridos seleccionados y otros aditivos, suministrado en sacos.</t>
  </si>
  <si>
    <t xml:space="preserve">Subtotal materiales:</t>
  </si>
  <si>
    <t xml:space="preserve">Maquinaria</t>
  </si>
  <si>
    <t xml:space="preserve">mq08mpa010</t>
  </si>
  <si>
    <t xml:space="preserve">h</t>
  </si>
  <si>
    <t xml:space="preserve">Maquinaria para insuflación de aislamiento en cámaras de aire.</t>
  </si>
  <si>
    <t xml:space="preserve">Subtotal maquinaria:</t>
  </si>
  <si>
    <t xml:space="preserve">Mano de obra</t>
  </si>
  <si>
    <t xml:space="preserve">mo030</t>
  </si>
  <si>
    <t xml:space="preserve">h</t>
  </si>
  <si>
    <t xml:space="preserve">Maestro 1ª aplicador de productos aislantes.</t>
  </si>
  <si>
    <t xml:space="preserve">mo068</t>
  </si>
  <si>
    <t xml:space="preserve">h</t>
  </si>
  <si>
    <t xml:space="preserve">Ayudante aplicador de productos aislantes.</t>
  </si>
  <si>
    <t xml:space="preserve">Subtotal mano de obra:</t>
  </si>
  <si>
    <t xml:space="preserve">Herramientas</t>
  </si>
  <si>
    <t xml:space="preserve">%</t>
  </si>
  <si>
    <t xml:space="preserve">Herramientas</t>
  </si>
  <si>
    <t xml:space="preserve">Coste de mantenimiento decenal: $ 617,97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</si>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</sst>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19" customWidth="1"/>
    <col min="4" max="4" width="6.46" customWidth="1"/>
    <col min="5" max="5" width="70.55" customWidth="1"/>
    <col min="6" max="6" width="12.07" customWidth="1"/>
    <col min="7" max="7" width="13.94" customWidth="1"/>
    <col min="8" max="8" width="11.56"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2</v>
      </c>
      <c r="G10" s="12">
        <v>3604.63</v>
      </c>
      <c r="H10" s="12">
        <f ca="1">ROUND(INDIRECT(ADDRESS(ROW()+(0), COLUMN()+(-2), 1))*INDIRECT(ADDRESS(ROW()+(0), COLUMN()+(-1), 1)), 2)</f>
        <v>7209.26</v>
      </c>
    </row>
    <row r="11" spans="1:8" ht="45.00" thickBot="1" customHeight="1">
      <c r="A11" s="1" t="s">
        <v>15</v>
      </c>
      <c r="B11" s="1"/>
      <c r="C11" s="10" t="s">
        <v>16</v>
      </c>
      <c r="D11" s="10"/>
      <c r="E11" s="1" t="s">
        <v>17</v>
      </c>
      <c r="F11" s="13">
        <v>0.6</v>
      </c>
      <c r="G11" s="14">
        <v>98.46</v>
      </c>
      <c r="H11" s="14">
        <f ca="1">ROUND(INDIRECT(ADDRESS(ROW()+(0), COLUMN()+(-2), 1))*INDIRECT(ADDRESS(ROW()+(0), COLUMN()+(-1), 1)), 2)</f>
        <v>59.08</v>
      </c>
    </row>
    <row r="12" spans="1:8" ht="13.50" thickBot="1" customHeight="1">
      <c r="A12" s="15"/>
      <c r="B12" s="15"/>
      <c r="C12" s="15"/>
      <c r="D12" s="15"/>
      <c r="E12" s="15"/>
      <c r="F12" s="9" t="s">
        <v>18</v>
      </c>
      <c r="G12" s="9"/>
      <c r="H12" s="17">
        <f ca="1">ROUND(SUM(INDIRECT(ADDRESS(ROW()+(-1), COLUMN()+(0), 1)),INDIRECT(ADDRESS(ROW()+(-2), COLUMN()+(0), 1))), 2)</f>
        <v>7268.34</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0.096</v>
      </c>
      <c r="G14" s="14">
        <v>9310.81</v>
      </c>
      <c r="H14" s="14">
        <f ca="1">ROUND(INDIRECT(ADDRESS(ROW()+(0), COLUMN()+(-2), 1))*INDIRECT(ADDRESS(ROW()+(0), COLUMN()+(-1), 1)), 2)</f>
        <v>893.84</v>
      </c>
    </row>
    <row r="15" spans="1:8" ht="13.50" thickBot="1" customHeight="1">
      <c r="A15" s="15"/>
      <c r="B15" s="15"/>
      <c r="C15" s="15"/>
      <c r="D15" s="15"/>
      <c r="E15" s="15"/>
      <c r="F15" s="9" t="s">
        <v>23</v>
      </c>
      <c r="G15" s="9"/>
      <c r="H15" s="17">
        <f ca="1">ROUND(SUM(INDIRECT(ADDRESS(ROW()+(-1), COLUMN()+(0), 1))), 2)</f>
        <v>893.84</v>
      </c>
    </row>
    <row r="16" spans="1:8" ht="13.50" thickBot="1" customHeight="1">
      <c r="A16" s="15">
        <v>3</v>
      </c>
      <c r="B16" s="15"/>
      <c r="C16" s="15"/>
      <c r="D16" s="15"/>
      <c r="E16" s="18" t="s">
        <v>24</v>
      </c>
      <c r="F16" s="18"/>
      <c r="G16" s="15"/>
      <c r="H16" s="15"/>
    </row>
    <row r="17" spans="1:8" ht="13.50" thickBot="1" customHeight="1">
      <c r="A17" s="1" t="s">
        <v>25</v>
      </c>
      <c r="B17" s="1"/>
      <c r="C17" s="10" t="s">
        <v>26</v>
      </c>
      <c r="D17" s="10"/>
      <c r="E17" s="1" t="s">
        <v>27</v>
      </c>
      <c r="F17" s="11">
        <v>0.133</v>
      </c>
      <c r="G17" s="12">
        <v>8327.21</v>
      </c>
      <c r="H17" s="12">
        <f ca="1">ROUND(INDIRECT(ADDRESS(ROW()+(0), COLUMN()+(-2), 1))*INDIRECT(ADDRESS(ROW()+(0), COLUMN()+(-1), 1)), 2)</f>
        <v>1107.52</v>
      </c>
    </row>
    <row r="18" spans="1:8" ht="13.50" thickBot="1" customHeight="1">
      <c r="A18" s="1" t="s">
        <v>28</v>
      </c>
      <c r="B18" s="1"/>
      <c r="C18" s="10" t="s">
        <v>29</v>
      </c>
      <c r="D18" s="10"/>
      <c r="E18" s="1" t="s">
        <v>30</v>
      </c>
      <c r="F18" s="13">
        <v>0.133</v>
      </c>
      <c r="G18" s="14">
        <v>6224.8</v>
      </c>
      <c r="H18" s="14">
        <f ca="1">ROUND(INDIRECT(ADDRESS(ROW()+(0), COLUMN()+(-2), 1))*INDIRECT(ADDRESS(ROW()+(0), COLUMN()+(-1), 1)), 2)</f>
        <v>827.9</v>
      </c>
    </row>
    <row r="19" spans="1:8" ht="13.50" thickBot="1" customHeight="1">
      <c r="A19" s="15"/>
      <c r="B19" s="15"/>
      <c r="C19" s="15"/>
      <c r="D19" s="15"/>
      <c r="E19" s="15"/>
      <c r="F19" s="9" t="s">
        <v>31</v>
      </c>
      <c r="G19" s="9"/>
      <c r="H19" s="17">
        <f ca="1">ROUND(SUM(INDIRECT(ADDRESS(ROW()+(-1), COLUMN()+(0), 1)),INDIRECT(ADDRESS(ROW()+(-2), COLUMN()+(0), 1))), 2)</f>
        <v>1935.42</v>
      </c>
    </row>
    <row r="20" spans="1:8" ht="13.50" thickBot="1" customHeight="1">
      <c r="A20" s="15">
        <v>4</v>
      </c>
      <c r="B20" s="15"/>
      <c r="C20" s="15"/>
      <c r="D20" s="15"/>
      <c r="E20" s="18" t="s">
        <v>32</v>
      </c>
      <c r="F20" s="18"/>
      <c r="G20" s="15"/>
      <c r="H20" s="15"/>
    </row>
    <row r="21" spans="1:8" ht="13.50" thickBot="1" customHeight="1">
      <c r="A21" s="19"/>
      <c r="B21" s="19"/>
      <c r="C21" s="20" t="s">
        <v>33</v>
      </c>
      <c r="D21" s="20"/>
      <c r="E21" s="19" t="s">
        <v>34</v>
      </c>
      <c r="F21" s="13">
        <v>2</v>
      </c>
      <c r="G21" s="14">
        <f ca="1">ROUND(SUM(INDIRECT(ADDRESS(ROW()+(-2), COLUMN()+(1), 1)),INDIRECT(ADDRESS(ROW()+(-6), COLUMN()+(1), 1)),INDIRECT(ADDRESS(ROW()+(-9), COLUMN()+(1), 1))), 2)</f>
        <v>10097.6</v>
      </c>
      <c r="H21" s="14">
        <f ca="1">ROUND(INDIRECT(ADDRESS(ROW()+(0), COLUMN()+(-2), 1))*INDIRECT(ADDRESS(ROW()+(0), COLUMN()+(-1), 1))/100, 2)</f>
        <v>201.95</v>
      </c>
    </row>
    <row r="22" spans="1:8" ht="13.50" thickBot="1" customHeight="1">
      <c r="A22" s="21" t="s">
        <v>35</v>
      </c>
      <c r="B22" s="21"/>
      <c r="C22" s="22"/>
      <c r="D22" s="22"/>
      <c r="E22" s="23"/>
      <c r="F22" s="24" t="s">
        <v>36</v>
      </c>
      <c r="G22" s="25"/>
      <c r="H22" s="26">
        <f ca="1">ROUND(SUM(INDIRECT(ADDRESS(ROW()+(-1), COLUMN()+(0), 1)),INDIRECT(ADDRESS(ROW()+(-3), COLUMN()+(0), 1)),INDIRECT(ADDRESS(ROW()+(-7), COLUMN()+(0), 1)),INDIRECT(ADDRESS(ROW()+(-10), COLUMN()+(0), 1))), 2)</f>
        <v>10299.5</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E22"/>
    <mergeCell ref="F22:G22"/>
  </mergeCells>
  <pageMargins left="0.147638" right="0.147638" top="0.206693" bottom="0.206693" header="0.0" footer="0.0"/>
  <pageSetup paperSize="9" orientation="portrait"/>
  <rowBreaks count="0" manualBreakCount="0">
    </rowBreaks>
</worksheet>
</file>