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<sst xmlns="http://schemas.openxmlformats.org/spreadsheetml/2006/main" count="64" uniqueCount="64">
  <si>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</si>
  <si>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QTS010</t>
  </si>
  <si>
    <t xml:space="preserve">m²</t>
  </si>
  <si>
    <t xml:space="preserve">Cubierta inclinada con cobertura de tejas asfálticas.</t>
  </si>
  <si>
    <r>
      <rPr>
        <sz val="8.25"/>
        <color rgb="FF000000"/>
        <rFont val="Arial"/>
        <family val="2"/>
      </rPr>
      <t xml:space="preserve">Cubierta inclinada con una pendiente media del 47%, compuesta de: formación de pendientes: tablero cerámico hueco machihembrado, para revestir, 100x30x3,5 cm, con las testas rectas sobre tabiques aligerados de 100 cm de altura media; cobertura: teja asfáltica rectangular, sobre capa de imprimación de emulsión asfáltica aniónica con cargas.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</si>
  <si>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</si>
  <si>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</si>
  <si>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</si>
  <si>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</si>
  <si>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</si>
  <si>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</si>
  <si>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</si>
  <si>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</si>
  <si>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</si>
  <si>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</si>
  <si>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</si>
  <si>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</si>
  <si>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</si>
  <si>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</si>
  <si>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</si>
  <si>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</si>
  <si>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</si>
  <si>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</si>
  <si>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</si>
  <si>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mt04lvg020e</t>
  </si>
  <si>
    <t xml:space="preserve">Ud</t>
  </si>
  <si>
    <t xml:space="preserve">Tablero cerámico hueco machihembrado, para revestir, 100x30x3,5 cm, con las testas rectas.</t>
  </si>
  <si>
    <t xml:space="preserve">mt14iea020c</t>
  </si>
  <si>
    <t xml:space="preserve">kg</t>
  </si>
  <si>
    <t xml:space="preserve">Emulsión asfáltica aniónica con cargas.</t>
  </si>
  <si>
    <t xml:space="preserve">mt13tag010a</t>
  </si>
  <si>
    <t xml:space="preserve">m²</t>
  </si>
  <si>
    <t xml:space="preserve">Teja asfáltica rectangular.</t>
  </si>
  <si>
    <t xml:space="preserve">mt13piz050</t>
  </si>
  <si>
    <t xml:space="preserve">kg</t>
  </si>
  <si>
    <t xml:space="preserve">Elementos de sujeción de acero inoxidable (clavos, ganchos, puntas, etc.).</t>
  </si>
  <si>
    <t xml:space="preserve">mt13tag020a</t>
  </si>
  <si>
    <t xml:space="preserve">Ud</t>
  </si>
  <si>
    <t xml:space="preserve">Aireador.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</si>
  <si>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</si>
  <si>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</si>
  <si>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</si>
  <si>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</si>
  <si>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</si>
  <si>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</si>
  <si>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</si>
  <si>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</si>
  <si>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</si>
  <si>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</si>
  <si>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mo077</t>
  </si>
  <si>
    <t xml:space="preserve">h</t>
  </si>
  <si>
    <t xml:space="preserve">Ayudante construcción.</t>
  </si>
  <si>
    <t xml:space="preserve">mo029</t>
  </si>
  <si>
    <t xml:space="preserve">h</t>
  </si>
  <si>
    <t xml:space="preserve">Maestro 1ª 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</si>
  <si>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</si>
  <si>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</si>
  <si>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</si>
  <si>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</si>
  <si>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</si>
  <si>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</si>
  <si>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</si>
  <si>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$ 10.991,51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</si>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</sst>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0.55" customWidth="1"/>
    <col min="6" max="6" width="11.73" customWidth="1"/>
    <col min="7" max="7" width="14.2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34.024</v>
      </c>
      <c r="G10" s="12">
        <v>78.67</v>
      </c>
      <c r="H10" s="12">
        <f ca="1">ROUND(INDIRECT(ADDRESS(ROW()+(0), COLUMN()+(-2), 1))*INDIRECT(ADDRESS(ROW()+(0), COLUMN()+(-1), 1)), 2)</f>
        <v>2676.67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0.012</v>
      </c>
      <c r="G11" s="12">
        <v>836.31</v>
      </c>
      <c r="H11" s="12">
        <f ca="1">ROUND(INDIRECT(ADDRESS(ROW()+(0), COLUMN()+(-2), 1))*INDIRECT(ADDRESS(ROW()+(0), COLUMN()+(-1), 1)), 2)</f>
        <v>10.04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0.073</v>
      </c>
      <c r="G12" s="12">
        <v>11003.3</v>
      </c>
      <c r="H12" s="12">
        <f ca="1">ROUND(INDIRECT(ADDRESS(ROW()+(0), COLUMN()+(-2), 1))*INDIRECT(ADDRESS(ROW()+(0), COLUMN()+(-1), 1)), 2)</f>
        <v>803.24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11.25</v>
      </c>
      <c r="G13" s="12">
        <v>91.1</v>
      </c>
      <c r="H13" s="12">
        <f ca="1">ROUND(INDIRECT(ADDRESS(ROW()+(0), COLUMN()+(-2), 1))*INDIRECT(ADDRESS(ROW()+(0), COLUMN()+(-1), 1)), 2)</f>
        <v>1024.88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3.633</v>
      </c>
      <c r="G14" s="12">
        <v>266.27</v>
      </c>
      <c r="H14" s="12">
        <f ca="1">ROUND(INDIRECT(ADDRESS(ROW()+(0), COLUMN()+(-2), 1))*INDIRECT(ADDRESS(ROW()+(0), COLUMN()+(-1), 1)), 2)</f>
        <v>967.36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0.05</v>
      </c>
      <c r="G15" s="12">
        <v>1128.19</v>
      </c>
      <c r="H15" s="12">
        <f ca="1">ROUND(INDIRECT(ADDRESS(ROW()+(0), COLUMN()+(-2), 1))*INDIRECT(ADDRESS(ROW()+(0), COLUMN()+(-1), 1)), 2)</f>
        <v>56.41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1.09</v>
      </c>
      <c r="G16" s="12">
        <v>7928.03</v>
      </c>
      <c r="H16" s="12">
        <f ca="1">ROUND(INDIRECT(ADDRESS(ROW()+(0), COLUMN()+(-2), 1))*INDIRECT(ADDRESS(ROW()+(0), COLUMN()+(-1), 1)), 2)</f>
        <v>8641.55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0.05</v>
      </c>
      <c r="G17" s="12">
        <v>2216.69</v>
      </c>
      <c r="H17" s="12">
        <f ca="1">ROUND(INDIRECT(ADDRESS(ROW()+(0), COLUMN()+(-2), 1))*INDIRECT(ADDRESS(ROW()+(0), COLUMN()+(-1), 1)), 2)</f>
        <v>110.83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0.05</v>
      </c>
      <c r="G18" s="14">
        <v>8192.09</v>
      </c>
      <c r="H18" s="14">
        <f ca="1">ROUND(INDIRECT(ADDRESS(ROW()+(0), COLUMN()+(-2), 1))*INDIRECT(ADDRESS(ROW()+(0), COLUMN()+(-1), 1)), 2)</f>
        <v>409.6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14700.6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0.054</v>
      </c>
      <c r="G21" s="14">
        <v>913.82</v>
      </c>
      <c r="H21" s="14">
        <f ca="1">ROUND(INDIRECT(ADDRESS(ROW()+(0), COLUMN()+(-2), 1))*INDIRECT(ADDRESS(ROW()+(0), COLUMN()+(-1), 1)), 2)</f>
        <v>49.35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49.35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1.058</v>
      </c>
      <c r="G24" s="12">
        <v>5466.67</v>
      </c>
      <c r="H24" s="12">
        <f ca="1">ROUND(INDIRECT(ADDRESS(ROW()+(0), COLUMN()+(-2), 1))*INDIRECT(ADDRESS(ROW()+(0), COLUMN()+(-1), 1)), 2)</f>
        <v>5783.74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1.509</v>
      </c>
      <c r="G25" s="12">
        <v>4063.51</v>
      </c>
      <c r="H25" s="12">
        <f ca="1">ROUND(INDIRECT(ADDRESS(ROW()+(0), COLUMN()+(-2), 1))*INDIRECT(ADDRESS(ROW()+(0), COLUMN()+(-1), 1)), 2)</f>
        <v>6131.84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0.258</v>
      </c>
      <c r="G26" s="12">
        <v>5466.67</v>
      </c>
      <c r="H26" s="12">
        <f ca="1">ROUND(INDIRECT(ADDRESS(ROW()+(0), COLUMN()+(-2), 1))*INDIRECT(ADDRESS(ROW()+(0), COLUMN()+(-1), 1)), 2)</f>
        <v>1410.4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3">
        <v>0.258</v>
      </c>
      <c r="G27" s="14">
        <v>4063.51</v>
      </c>
      <c r="H27" s="14">
        <f ca="1">ROUND(INDIRECT(ADDRESS(ROW()+(0), COLUMN()+(-2), 1))*INDIRECT(ADDRESS(ROW()+(0), COLUMN()+(-1), 1)), 2)</f>
        <v>1048.39</v>
      </c>
    </row>
    <row r="28" spans="1:8" ht="13.50" thickBot="1" customHeight="1">
      <c r="A28" s="15"/>
      <c r="B28" s="15"/>
      <c r="C28" s="15"/>
      <c r="D28" s="15"/>
      <c r="E28" s="15"/>
      <c r="F28" s="9" t="s">
        <v>58</v>
      </c>
      <c r="G28" s="9"/>
      <c r="H28" s="17">
        <f ca="1">ROUND(SUM(INDIRECT(ADDRESS(ROW()+(-1), COLUMN()+(0), 1)),INDIRECT(ADDRESS(ROW()+(-2), COLUMN()+(0), 1)),INDIRECT(ADDRESS(ROW()+(-3), COLUMN()+(0), 1)),INDIRECT(ADDRESS(ROW()+(-4), COLUMN()+(0), 1))), 2)</f>
        <v>14374.4</v>
      </c>
    </row>
    <row r="29" spans="1:8" ht="13.50" thickBot="1" customHeight="1">
      <c r="A29" s="15">
        <v>4</v>
      </c>
      <c r="B29" s="15"/>
      <c r="C29" s="15"/>
      <c r="D29" s="15"/>
      <c r="E29" s="18" t="s">
        <v>59</v>
      </c>
      <c r="F29" s="18"/>
      <c r="G29" s="15"/>
      <c r="H29" s="15"/>
    </row>
    <row r="30" spans="1:8" ht="13.50" thickBot="1" customHeight="1">
      <c r="A30" s="19"/>
      <c r="B30" s="19"/>
      <c r="C30" s="20" t="s">
        <v>60</v>
      </c>
      <c r="D30" s="20"/>
      <c r="E30" s="19" t="s">
        <v>61</v>
      </c>
      <c r="F30" s="13">
        <v>2</v>
      </c>
      <c r="G30" s="14">
        <f ca="1">ROUND(SUM(INDIRECT(ADDRESS(ROW()+(-2), COLUMN()+(1), 1)),INDIRECT(ADDRESS(ROW()+(-8), COLUMN()+(1), 1)),INDIRECT(ADDRESS(ROW()+(-11), COLUMN()+(1), 1))), 2)</f>
        <v>29124.3</v>
      </c>
      <c r="H30" s="14">
        <f ca="1">ROUND(INDIRECT(ADDRESS(ROW()+(0), COLUMN()+(-2), 1))*INDIRECT(ADDRESS(ROW()+(0), COLUMN()+(-1), 1))/100, 2)</f>
        <v>582.49</v>
      </c>
    </row>
    <row r="31" spans="1:8" ht="13.50" thickBot="1" customHeight="1">
      <c r="A31" s="21" t="s">
        <v>62</v>
      </c>
      <c r="B31" s="21"/>
      <c r="C31" s="22"/>
      <c r="D31" s="22"/>
      <c r="E31" s="23"/>
      <c r="F31" s="24" t="s">
        <v>63</v>
      </c>
      <c r="G31" s="25"/>
      <c r="H31" s="26">
        <f ca="1">ROUND(SUM(INDIRECT(ADDRESS(ROW()+(-1), COLUMN()+(0), 1)),INDIRECT(ADDRESS(ROW()+(-3), COLUMN()+(0), 1)),INDIRECT(ADDRESS(ROW()+(-9), COLUMN()+(0), 1)),INDIRECT(ADDRESS(ROW()+(-12), COLUMN()+(0), 1))), 2)</f>
        <v>29706.8</v>
      </c>
    </row>
  </sheetData>
  <mergeCells count="5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F28:G28"/>
    <mergeCell ref="A29:B29"/>
    <mergeCell ref="C29:D29"/>
    <mergeCell ref="E29:F29"/>
    <mergeCell ref="A30:B30"/>
    <mergeCell ref="C30:D30"/>
    <mergeCell ref="A31:E31"/>
    <mergeCell ref="F31:G31"/>
  </mergeCells>
  <pageMargins left="0.147638" right="0.147638" top="0.206693" bottom="0.206693" header="0.0" footer="0.0"/>
  <pageSetup paperSize="9" orientation="portrait"/>
  <rowBreaks count="0" manualBreakCount="0">
    </rowBreaks>
</worksheet>
</file>