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<sst xmlns="http://schemas.openxmlformats.org/spreadsheetml/2006/main" count="47" uniqueCount="47">
  <si>
    <t xml:space="preserve"/>
  </si>
  <si>
    <t xml:space="preserve">ICV163</t>
  </si>
  <si>
    <t xml:space="preserve">Ud</t>
  </si>
  <si>
    <t xml:space="preserve">Equipo agua-agua, bomba de calor, para producción de A.C.S., calefacción y refrigeración.</t>
  </si>
  <si>
    <r>
      <rPr>
        <sz val="8.25"/>
        <color rgb="FF000000"/>
        <rFont val="Arial"/>
        <family val="2"/>
      </rPr>
      <t xml:space="preserve">Bomba de calor reversible agua-agua, clase de eficiencia energética A+++, potencia calorífica nominal 16,8 kW, COP 5,4, potencia frigorífica nominal 18,1 kW, EER 5, presión sonora 42 dBA, dimensiones 1183x595x600 mm, peso 168 kg, alimentación trifásica a 400 V, con temperatura de impulsión de hasta 65°C, circuito refrigerante con inyección de vapor EVI de alto rendimiento, válvula de 4 vías para inversión de ciclo, intercambiadores de planchas de acero inoxidable de alta capacidad con inyección de líquido, refrigerante R-410A, calefacción eléctrica adicional de potencia configurable hasta 9 kW, sistema de control, con control de la temperatura con sonda exterior, display digital, por cable, programación diaria y semanal, para control de varios circuitos de calefacción con módulos y termostatos adicionales, y módulo hidráulico con intercambiador de placas, para el aprovechamiento energético del pozo de aguas subterráneas, y bombas de circulación de alta eficiencia. Totalmente montada, conexionada y puesta en marcha por la empresa instaladora para la comprobación de su correcto funcionamiento.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</si>
  <si>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</si>
  <si>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</si>
  <si>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</si>
  <si>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</si>
  <si>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</si>
  <si>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</si>
  <si>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</si>
  <si>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mt42vai053pb</t>
  </si>
  <si>
    <t xml:space="preserve">Ud</t>
  </si>
  <si>
    <t xml:space="preserve">Bomba de calor reversible agua-agua, clase de eficiencia energética A+++, potencia calorífica nominal 16,8 kW, COP 5,4, potencia frigorífica nominal 18,1 kW, EER 5, presión sonora 42 dBA, dimensiones 1183x595x600 mm, peso 168 kg, alimentación trifásica a 400 V, con temperatura de impulsión de hasta 65°C, circuito refrigerante con inyección de vapor EVI de alto rendimiento, válvula de 4 vías para inversión de ciclo, intercambiadores de planchas de acero inoxidable de alta capacidad con inyección de líquido, refrigerante R-410A, calefacción eléctrica adicional de potencia configurable hasta 9 kW, sistema de control, con control de la temperatura con sonda exterior, display digital, por cable, programación diaria y semanal, para control de varios circuitos de calefacción con módulos y termostatos adicionales, y módulo hidráulico con intercambiador de placas, para el aprovechamiento energético del pozo de aguas subterráneas, y bombas de circulación de alta eficiencia.</t>
  </si>
  <si>
    <t xml:space="preserve">mt42eco100cg</t>
  </si>
  <si>
    <t xml:space="preserve">Ud</t>
  </si>
  <si>
    <t xml:space="preserve">Interacumulador de A.C.S. de acero inoxidable AISI 316, de 400 litros de capacidad, clase de eficiencia energética C, de 670 mm de diámetro exterior, 1700 mm de altura total, 8 bar de presión de trabajo, con serpentín espiral corrugado flexible de 4,1 m² de superficie de intercambio, aislamiento térmico de espuma rígida de poliuretano inyectado libre de HCFC y acabado exterior con forro de PVC semirrígido.</t>
  </si>
  <si>
    <t xml:space="preserve">mt37www060f</t>
  </si>
  <si>
    <t xml:space="preserve">Ud</t>
  </si>
  <si>
    <t xml:space="preserve">Filtro retenedor de residuos de latón, con tamiz de acero inoxidable con perforaciones de 0,5 mm de diámetro, con rosca de 1 1/4", para una presión máxima de trabajo de 16 bar y una temperatura máxima de 110°C.</t>
  </si>
  <si>
    <t xml:space="preserve">mt37www050e</t>
  </si>
  <si>
    <t xml:space="preserve">Ud</t>
  </si>
  <si>
    <t xml:space="preserve">Manguito antivibración, de goma, con rosca de 1 1/4", para una presión máxima de trabajo de 10 bar.</t>
  </si>
  <si>
    <t xml:space="preserve">mt42www050</t>
  </si>
  <si>
    <t xml:space="preserve">Ud</t>
  </si>
  <si>
    <t xml:space="preserve">Termómetro bimetálico, diámetro de esfera de 100 mm, con toma vertical, con vaina de 1/2", escala de temperatura de 0 a 120°C.</t>
  </si>
  <si>
    <t xml:space="preserve">mt37sve010d</t>
  </si>
  <si>
    <t xml:space="preserve">Ud</t>
  </si>
  <si>
    <t xml:space="preserve">Válvula de esfera de latón niquelado para roscar de 1".</t>
  </si>
  <si>
    <t xml:space="preserve">mt37sve010e</t>
  </si>
  <si>
    <t xml:space="preserve">Ud</t>
  </si>
  <si>
    <t xml:space="preserve">Válvula de esfera de latón niquelado para roscar de 1 1/4".</t>
  </si>
  <si>
    <t xml:space="preserve">Subtotal materiales:</t>
  </si>
  <si>
    <t xml:space="preserve">Mano de obra</t>
  </si>
  <si>
    <t xml:space="preserve">mo005</t>
  </si>
  <si>
    <t xml:space="preserve">h</t>
  </si>
  <si>
    <t xml:space="preserve">Maestro 1ª instalador de climatización.</t>
  </si>
  <si>
    <t xml:space="preserve">mo104</t>
  </si>
  <si>
    <t xml:space="preserve">h</t>
  </si>
  <si>
    <t xml:space="preserve">Ayudante instalador de climatización.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</si>
  <si>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</si>
  <si>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</si>
  <si>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</si>
  <si>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</si>
  <si>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$ 14.683.252,28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</si>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</sst>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0.68" customWidth="1"/>
    <col min="4" max="4" width="7.65" customWidth="1"/>
    <col min="5" max="5" width="64.09" customWidth="1"/>
    <col min="6" max="6" width="10.03" customWidth="1"/>
    <col min="7" max="7" width="16.15" customWidth="1"/>
    <col min="8" max="8" width="16.1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97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50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1.8859e+007</v>
      </c>
      <c r="H10" s="12">
        <f ca="1">ROUND(INDIRECT(ADDRESS(ROW()+(0), COLUMN()+(-2), 1))*INDIRECT(ADDRESS(ROW()+(0), COLUMN()+(-1), 1)), 2)</f>
        <v>1.8859e+007</v>
      </c>
    </row>
    <row r="11" spans="1:8" ht="66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1</v>
      </c>
      <c r="G11" s="12">
        <v>3.232e+006</v>
      </c>
      <c r="H11" s="12">
        <f ca="1">ROUND(INDIRECT(ADDRESS(ROW()+(0), COLUMN()+(-2), 1))*INDIRECT(ADDRESS(ROW()+(0), COLUMN()+(-1), 1)), 2)</f>
        <v>3.232e+006</v>
      </c>
    </row>
    <row r="12" spans="1:8" ht="34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1</v>
      </c>
      <c r="G12" s="12">
        <v>12904.5</v>
      </c>
      <c r="H12" s="12">
        <f ca="1">ROUND(INDIRECT(ADDRESS(ROW()+(0), COLUMN()+(-2), 1))*INDIRECT(ADDRESS(ROW()+(0), COLUMN()+(-1), 1)), 2)</f>
        <v>12904.5</v>
      </c>
    </row>
    <row r="13" spans="1:8" ht="24.0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1">
        <v>4</v>
      </c>
      <c r="G13" s="12">
        <v>25691.6</v>
      </c>
      <c r="H13" s="12">
        <f ca="1">ROUND(INDIRECT(ADDRESS(ROW()+(0), COLUMN()+(-2), 1))*INDIRECT(ADDRESS(ROW()+(0), COLUMN()+(-1), 1)), 2)</f>
        <v>102766</v>
      </c>
    </row>
    <row r="14" spans="1:8" ht="24.0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1">
        <v>1</v>
      </c>
      <c r="G14" s="12">
        <v>62959.6</v>
      </c>
      <c r="H14" s="12">
        <f ca="1">ROUND(INDIRECT(ADDRESS(ROW()+(0), COLUMN()+(-2), 1))*INDIRECT(ADDRESS(ROW()+(0), COLUMN()+(-1), 1)), 2)</f>
        <v>62959.6</v>
      </c>
    </row>
    <row r="15" spans="1:8" ht="13.50" thickBot="1" customHeight="1">
      <c r="A15" s="1" t="s">
        <v>27</v>
      </c>
      <c r="B15" s="1"/>
      <c r="C15" s="1"/>
      <c r="D15" s="10" t="s">
        <v>28</v>
      </c>
      <c r="E15" s="1" t="s">
        <v>29</v>
      </c>
      <c r="F15" s="11">
        <v>2</v>
      </c>
      <c r="G15" s="12">
        <v>8400.81</v>
      </c>
      <c r="H15" s="12">
        <f ca="1">ROUND(INDIRECT(ADDRESS(ROW()+(0), COLUMN()+(-2), 1))*INDIRECT(ADDRESS(ROW()+(0), COLUMN()+(-1), 1)), 2)</f>
        <v>16801.6</v>
      </c>
    </row>
    <row r="16" spans="1:8" ht="13.50" thickBot="1" customHeight="1">
      <c r="A16" s="1" t="s">
        <v>30</v>
      </c>
      <c r="B16" s="1"/>
      <c r="C16" s="1"/>
      <c r="D16" s="10" t="s">
        <v>31</v>
      </c>
      <c r="E16" s="1" t="s">
        <v>32</v>
      </c>
      <c r="F16" s="13">
        <v>4</v>
      </c>
      <c r="G16" s="14">
        <v>11598.9</v>
      </c>
      <c r="H16" s="14">
        <f ca="1">ROUND(INDIRECT(ADDRESS(ROW()+(0), COLUMN()+(-2), 1))*INDIRECT(ADDRESS(ROW()+(0), COLUMN()+(-1), 1)), 2)</f>
        <v>46395.5</v>
      </c>
    </row>
    <row r="17" spans="1:8" ht="13.50" thickBot="1" customHeight="1">
      <c r="A17" s="15"/>
      <c r="B17" s="15"/>
      <c r="C17" s="15"/>
      <c r="D17" s="15"/>
      <c r="E17" s="15"/>
      <c r="F17" s="9" t="s">
        <v>33</v>
      </c>
      <c r="G17" s="9"/>
      <c r="H17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2.23328e+007</v>
      </c>
    </row>
    <row r="18" spans="1:8" ht="13.50" thickBot="1" customHeight="1">
      <c r="A18" s="15">
        <v>2</v>
      </c>
      <c r="B18" s="15"/>
      <c r="C18" s="15"/>
      <c r="D18" s="15"/>
      <c r="E18" s="18" t="s">
        <v>34</v>
      </c>
      <c r="F18" s="18"/>
      <c r="G18" s="15"/>
      <c r="H18" s="15"/>
    </row>
    <row r="19" spans="1:8" ht="13.50" thickBot="1" customHeight="1">
      <c r="A19" s="1" t="s">
        <v>35</v>
      </c>
      <c r="B19" s="1"/>
      <c r="C19" s="1"/>
      <c r="D19" s="10" t="s">
        <v>36</v>
      </c>
      <c r="E19" s="1" t="s">
        <v>37</v>
      </c>
      <c r="F19" s="11">
        <v>11.141</v>
      </c>
      <c r="G19" s="12">
        <v>8316.64</v>
      </c>
      <c r="H19" s="12">
        <f ca="1">ROUND(INDIRECT(ADDRESS(ROW()+(0), COLUMN()+(-2), 1))*INDIRECT(ADDRESS(ROW()+(0), COLUMN()+(-1), 1)), 2)</f>
        <v>92655.7</v>
      </c>
    </row>
    <row r="20" spans="1:8" ht="13.50" thickBot="1" customHeight="1">
      <c r="A20" s="1" t="s">
        <v>38</v>
      </c>
      <c r="B20" s="1"/>
      <c r="C20" s="1"/>
      <c r="D20" s="10" t="s">
        <v>39</v>
      </c>
      <c r="E20" s="1" t="s">
        <v>40</v>
      </c>
      <c r="F20" s="13">
        <v>11.141</v>
      </c>
      <c r="G20" s="14">
        <v>6039.43</v>
      </c>
      <c r="H20" s="14">
        <f ca="1">ROUND(INDIRECT(ADDRESS(ROW()+(0), COLUMN()+(-2), 1))*INDIRECT(ADDRESS(ROW()+(0), COLUMN()+(-1), 1)), 2)</f>
        <v>67285.3</v>
      </c>
    </row>
    <row r="21" spans="1:8" ht="13.50" thickBot="1" customHeight="1">
      <c r="A21" s="15"/>
      <c r="B21" s="15"/>
      <c r="C21" s="15"/>
      <c r="D21" s="15"/>
      <c r="E21" s="15"/>
      <c r="F21" s="9" t="s">
        <v>41</v>
      </c>
      <c r="G21" s="9"/>
      <c r="H21" s="17">
        <f ca="1">ROUND(SUM(INDIRECT(ADDRESS(ROW()+(-1), COLUMN()+(0), 1)),INDIRECT(ADDRESS(ROW()+(-2), COLUMN()+(0), 1))), 2)</f>
        <v>159941</v>
      </c>
    </row>
    <row r="22" spans="1:8" ht="13.50" thickBot="1" customHeight="1">
      <c r="A22" s="15">
        <v>3</v>
      </c>
      <c r="B22" s="15"/>
      <c r="C22" s="15"/>
      <c r="D22" s="15"/>
      <c r="E22" s="18" t="s">
        <v>42</v>
      </c>
      <c r="F22" s="18"/>
      <c r="G22" s="15"/>
      <c r="H22" s="15"/>
    </row>
    <row r="23" spans="1:8" ht="13.50" thickBot="1" customHeight="1">
      <c r="A23" s="19"/>
      <c r="B23" s="19"/>
      <c r="C23" s="19"/>
      <c r="D23" s="20" t="s">
        <v>43</v>
      </c>
      <c r="E23" s="19" t="s">
        <v>44</v>
      </c>
      <c r="F23" s="13">
        <v>2</v>
      </c>
      <c r="G23" s="14">
        <f ca="1">ROUND(SUM(INDIRECT(ADDRESS(ROW()+(-2), COLUMN()+(1), 1)),INDIRECT(ADDRESS(ROW()+(-6), COLUMN()+(1), 1))), 2)</f>
        <v>2.24927e+007</v>
      </c>
      <c r="H23" s="14">
        <f ca="1">ROUND(INDIRECT(ADDRESS(ROW()+(0), COLUMN()+(-2), 1))*INDIRECT(ADDRESS(ROW()+(0), COLUMN()+(-1), 1))/100, 2)</f>
        <v>449855</v>
      </c>
    </row>
    <row r="24" spans="1:8" ht="13.50" thickBot="1" customHeight="1">
      <c r="A24" s="21" t="s">
        <v>45</v>
      </c>
      <c r="B24" s="21"/>
      <c r="C24" s="21"/>
      <c r="D24" s="22"/>
      <c r="E24" s="23"/>
      <c r="F24" s="24" t="s">
        <v>46</v>
      </c>
      <c r="G24" s="25"/>
      <c r="H24" s="26">
        <f ca="1">ROUND(SUM(INDIRECT(ADDRESS(ROW()+(-1), COLUMN()+(0), 1)),INDIRECT(ADDRESS(ROW()+(-3), COLUMN()+(0), 1)),INDIRECT(ADDRESS(ROW()+(-7), COLUMN()+(0), 1))), 2)</f>
        <v>2.29426e+007</v>
      </c>
    </row>
  </sheetData>
  <mergeCells count="26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A15:C15"/>
    <mergeCell ref="A16:C16"/>
    <mergeCell ref="A17:C17"/>
    <mergeCell ref="F17:G17"/>
    <mergeCell ref="A18:C18"/>
    <mergeCell ref="E18:F18"/>
    <mergeCell ref="A19:C19"/>
    <mergeCell ref="A20:C20"/>
    <mergeCell ref="A21:C21"/>
    <mergeCell ref="F21:G21"/>
    <mergeCell ref="A22:C22"/>
    <mergeCell ref="E22:F22"/>
    <mergeCell ref="A23:C23"/>
    <mergeCell ref="A24:E24"/>
    <mergeCell ref="F24:G24"/>
  </mergeCells>
  <pageMargins left="0.147638" right="0.147638" top="0.206693" bottom="0.206693" header="0.0" footer="0.0"/>
  <pageSetup paperSize="9" orientation="portrait"/>
  <rowBreaks count="0" manualBreakCount="0">
    </rowBreaks>
</worksheet>
</file>