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<sst xmlns="http://schemas.openxmlformats.org/spreadsheetml/2006/main" count="35" uniqueCount="35">
  <si>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</si>
  <si>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FLA010</t>
  </si>
  <si>
    <t xml:space="preserve">m²</t>
  </si>
  <si>
    <t xml:space="preserve">Fachada simple, de lámina perfilada de acero.</t>
  </si>
  <si>
    <r>
      <rPr>
        <sz val="8.25"/>
        <color rgb="FF000000"/>
        <rFont val="Arial"/>
        <family val="2"/>
      </rPr>
      <t xml:space="preserve">Fachada simple, de lámina perfilada de acero galvanizado, de 0,6 mm de espesor, con nervios de entre 40 y 50 mm de altura de cresta, a una separación de entre 250 y 270 mm, colocada en posición vertical con un solape de la chapa superior de 70 mm y un solape lateral de un trapecio y fijada mecánicamente a una estructura portante o auxiliar. Incluso accesorios de fijación de las láminas y cinta flexible de butilo, adhesiva por ambas caras, para el sellado de estanqueidad de los solapes entre láminas perfiladas. El precio no incluye la estructura soporte ni la resolución de puntos singulares.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</si>
  <si>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</si>
  <si>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</si>
  <si>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</si>
  <si>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</si>
  <si>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</si>
  <si>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</si>
  <si>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</si>
  <si>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mt13ccg100b</t>
  </si>
  <si>
    <t xml:space="preserve">m²</t>
  </si>
  <si>
    <t xml:space="preserve">Lámina perfilada de acero galvanizado, de 0,6 mm de espesor, con nervios de entre 40 y 50 mm de altura de cresta, a una separación de entre 250 y 270 mm e inercia entre 13 y 21 cm4.</t>
  </si>
  <si>
    <t xml:space="preserve">mt13cap030a</t>
  </si>
  <si>
    <t xml:space="preserve">Ud</t>
  </si>
  <si>
    <t xml:space="preserve">Kit de accesorios de fijación, para láminas perfiladas, en fachadas.</t>
  </si>
  <si>
    <t xml:space="preserve">mt13dcp020b</t>
  </si>
  <si>
    <t xml:space="preserve">m</t>
  </si>
  <si>
    <t xml:space="preserve">Cinta flexible de butilo, adhesiva por ambas caras, para el sellado de estanqueidad de los solapes entre láminas perfiladas.</t>
  </si>
  <si>
    <t xml:space="preserve">Subtotal materiales:</t>
  </si>
  <si>
    <t xml:space="preserve">Mano de obra</t>
  </si>
  <si>
    <t xml:space="preserve">mo051</t>
  </si>
  <si>
    <t xml:space="preserve">h</t>
  </si>
  <si>
    <t xml:space="preserve">Maestro 1ª montador de cerramientos industriales.</t>
  </si>
  <si>
    <t xml:space="preserve">mo098</t>
  </si>
  <si>
    <t xml:space="preserve">h</t>
  </si>
  <si>
    <t xml:space="preserve">Ayudante montador de cerramientos industriales.</t>
  </si>
  <si>
    <t xml:space="preserve">Subtotal mano de obra:</t>
  </si>
  <si>
    <t xml:space="preserve">Herramientas</t>
  </si>
  <si>
    <t xml:space="preserve">%</t>
  </si>
  <si>
    <t xml:space="preserve">Herramientas</t>
  </si>
  <si>
    <t xml:space="preserve">Coste de mantenimiento decenal: $ 803,07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</si>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</sst>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87" customWidth="1"/>
    <col min="4" max="4" width="5.78" customWidth="1"/>
    <col min="5" max="5" width="72.93" customWidth="1"/>
    <col min="6" max="6" width="10.54" customWidth="1"/>
    <col min="7" max="7" width="13.43"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1.03</v>
      </c>
      <c r="G10" s="12">
        <v>3876.94</v>
      </c>
      <c r="H10" s="12">
        <f ca="1">ROUND(INDIRECT(ADDRESS(ROW()+(0), COLUMN()+(-2), 1))*INDIRECT(ADDRESS(ROW()+(0), COLUMN()+(-1), 1)), 2)</f>
        <v>3993.25</v>
      </c>
    </row>
    <row r="11" spans="1:8" ht="13.50" thickBot="1" customHeight="1">
      <c r="A11" s="1" t="s">
        <v>15</v>
      </c>
      <c r="B11" s="1"/>
      <c r="C11" s="10" t="s">
        <v>16</v>
      </c>
      <c r="D11" s="10"/>
      <c r="E11" s="1" t="s">
        <v>17</v>
      </c>
      <c r="F11" s="11">
        <v>0.2</v>
      </c>
      <c r="G11" s="12">
        <v>13075.7</v>
      </c>
      <c r="H11" s="12">
        <f ca="1">ROUND(INDIRECT(ADDRESS(ROW()+(0), COLUMN()+(-2), 1))*INDIRECT(ADDRESS(ROW()+(0), COLUMN()+(-1), 1)), 2)</f>
        <v>2615.14</v>
      </c>
    </row>
    <row r="12" spans="1:8" ht="24.00" thickBot="1" customHeight="1">
      <c r="A12" s="1" t="s">
        <v>18</v>
      </c>
      <c r="B12" s="1"/>
      <c r="C12" s="10" t="s">
        <v>19</v>
      </c>
      <c r="D12" s="10"/>
      <c r="E12" s="1" t="s">
        <v>20</v>
      </c>
      <c r="F12" s="13">
        <v>1.01</v>
      </c>
      <c r="G12" s="14">
        <v>1381.71</v>
      </c>
      <c r="H12" s="14">
        <f ca="1">ROUND(INDIRECT(ADDRESS(ROW()+(0), COLUMN()+(-2), 1))*INDIRECT(ADDRESS(ROW()+(0), COLUMN()+(-1), 1)), 2)</f>
        <v>1395.53</v>
      </c>
    </row>
    <row r="13" spans="1:8" ht="13.50" thickBot="1" customHeight="1">
      <c r="A13" s="15"/>
      <c r="B13" s="15"/>
      <c r="C13" s="15"/>
      <c r="D13" s="15"/>
      <c r="E13" s="15"/>
      <c r="F13" s="9" t="s">
        <v>21</v>
      </c>
      <c r="G13" s="9"/>
      <c r="H13" s="17">
        <f ca="1">ROUND(SUM(INDIRECT(ADDRESS(ROW()+(-1), COLUMN()+(0), 1)),INDIRECT(ADDRESS(ROW()+(-2), COLUMN()+(0), 1)),INDIRECT(ADDRESS(ROW()+(-3), COLUMN()+(0), 1))), 2)</f>
        <v>8003.92</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0.353</v>
      </c>
      <c r="G15" s="12">
        <v>7698.34</v>
      </c>
      <c r="H15" s="12">
        <f ca="1">ROUND(INDIRECT(ADDRESS(ROW()+(0), COLUMN()+(-2), 1))*INDIRECT(ADDRESS(ROW()+(0), COLUMN()+(-1), 1)), 2)</f>
        <v>2717.51</v>
      </c>
    </row>
    <row r="16" spans="1:8" ht="13.50" thickBot="1" customHeight="1">
      <c r="A16" s="1" t="s">
        <v>26</v>
      </c>
      <c r="B16" s="1"/>
      <c r="C16" s="10" t="s">
        <v>27</v>
      </c>
      <c r="D16" s="10"/>
      <c r="E16" s="1" t="s">
        <v>28</v>
      </c>
      <c r="F16" s="13">
        <v>0.353</v>
      </c>
      <c r="G16" s="14">
        <v>5601.45</v>
      </c>
      <c r="H16" s="14">
        <f ca="1">ROUND(INDIRECT(ADDRESS(ROW()+(0), COLUMN()+(-2), 1))*INDIRECT(ADDRESS(ROW()+(0), COLUMN()+(-1), 1)), 2)</f>
        <v>1977.31</v>
      </c>
    </row>
    <row r="17" spans="1:8" ht="13.50" thickBot="1" customHeight="1">
      <c r="A17" s="15"/>
      <c r="B17" s="15"/>
      <c r="C17" s="15"/>
      <c r="D17" s="15"/>
      <c r="E17" s="15"/>
      <c r="F17" s="9" t="s">
        <v>29</v>
      </c>
      <c r="G17" s="9"/>
      <c r="H17" s="17">
        <f ca="1">ROUND(SUM(INDIRECT(ADDRESS(ROW()+(-1), COLUMN()+(0), 1)),INDIRECT(ADDRESS(ROW()+(-2), COLUMN()+(0), 1))), 2)</f>
        <v>4694.82</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3">
        <v>2</v>
      </c>
      <c r="G19" s="14">
        <f ca="1">ROUND(SUM(INDIRECT(ADDRESS(ROW()+(-2), COLUMN()+(1), 1)),INDIRECT(ADDRESS(ROW()+(-6), COLUMN()+(1), 1))), 2)</f>
        <v>12698.7</v>
      </c>
      <c r="H19" s="14">
        <f ca="1">ROUND(INDIRECT(ADDRESS(ROW()+(0), COLUMN()+(-2), 1))*INDIRECT(ADDRESS(ROW()+(0), COLUMN()+(-1), 1))/100, 2)</f>
        <v>253.97</v>
      </c>
    </row>
    <row r="20" spans="1:8" ht="13.50" thickBot="1" customHeight="1">
      <c r="A20" s="21" t="s">
        <v>33</v>
      </c>
      <c r="B20" s="21"/>
      <c r="C20" s="22"/>
      <c r="D20" s="22"/>
      <c r="E20" s="23"/>
      <c r="F20" s="24" t="s">
        <v>34</v>
      </c>
      <c r="G20" s="25"/>
      <c r="H20" s="26">
        <f ca="1">ROUND(SUM(INDIRECT(ADDRESS(ROW()+(-1), COLUMN()+(0), 1)),INDIRECT(ADDRESS(ROW()+(-3), COLUMN()+(0), 1)),INDIRECT(ADDRESS(ROW()+(-7), COLUMN()+(0), 1))), 2)</f>
        <v>12952.7</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