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<sst xmlns="http://schemas.openxmlformats.org/spreadsheetml/2006/main" count="67" uniqueCount="67">
  <si>
    <t xml:space="preserve"/>
  </si>
  <si>
    <t xml:space="preserve">EHI010</t>
  </si>
  <si>
    <t xml:space="preserve">m²</t>
  </si>
  <si>
    <t xml:space="preserve">Losa sanitaria ventilada.</t>
  </si>
  <si>
    <r>
      <rPr>
        <sz val="8.25"/>
        <color rgb="FF000000"/>
        <rFont val="Arial"/>
        <family val="2"/>
      </rPr>
      <t xml:space="preserve">Losa sanitaria de hormigón armado de 20+4 cm de canto total, sobre moldaje perdido de módulos de polipropileno reciclado, realizado con hormigón H20 (20) 20/6, no expuesto a ciclos hielo-deshielo, exposición a sulfatos despreciable, sin requerimiento de permeabilidad, no expuesto a ambientes salinos, docilidad blanda, preparado en obra, con cemento grado normal, y vaciado con medios manuales, acero A63-42H en zona de zunchos y vigas de fundación, cuantía 3 kg/m², y malla electrosoldada sin economía de borde tipo C 131 de acero AT56-50H, separación 150x150 mm y Ø longitudinal 5,0 mm como armadura de reparto, colocada sobre separadores homologados, en capa de compresión de 4 cm de espesor; con juntas de retracción de 5 mm de espesor, mediante corte con disco de diamante; apoyado todo ello sobre base de emplantillado de hormigón. Incluso zunchos perimetrales de planta conformados con sistema de moldaje recuperable de tableros de madera. El precio no incluye la capa de emplantillado de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</si>
  <si>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</si>
  <si>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</si>
  <si>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</si>
  <si>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</si>
  <si>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</si>
  <si>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</si>
  <si>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</si>
  <si>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mt07cid010j</t>
  </si>
  <si>
    <t xml:space="preserve">m²</t>
  </si>
  <si>
    <t xml:space="preserve">Moldaje perdido de módulos de polipropileno reciclado, de 50x50x20 cm, para radieres y losas sanitarias ventiladas.</t>
  </si>
  <si>
    <t xml:space="preserve">mt08efa010</t>
  </si>
  <si>
    <t xml:space="preserve">m²</t>
  </si>
  <si>
    <t xml:space="preserve">Sistema de moldaje recuperable de tableros de madera para zunchos perimetrales.</t>
  </si>
  <si>
    <t xml:space="preserve">mt07aco100a</t>
  </si>
  <si>
    <t xml:space="preserve">kg</t>
  </si>
  <si>
    <t xml:space="preserve">Acero en barras con resaltes, A63-42H, de varios diámetros, según NCh204.Of77.</t>
  </si>
  <si>
    <t xml:space="preserve">mt07ame110ccb</t>
  </si>
  <si>
    <t xml:space="preserve">m²</t>
  </si>
  <si>
    <t xml:space="preserve">Malla electrosoldada sin economía de borde tipo C 131 de acero AT56-50H, separación 150x150 mm, con barras longitudinales de 5 mm de diámetro y barras transversales de 5,0 mm de diámetro, según NCh 218.Of77.</t>
  </si>
  <si>
    <t xml:space="preserve">mt08aaa010a</t>
  </si>
  <si>
    <t xml:space="preserve">m³</t>
  </si>
  <si>
    <t xml:space="preserve">Agua.</t>
  </si>
  <si>
    <t xml:space="preserve">mt01arg000e</t>
  </si>
  <si>
    <t xml:space="preserve">m³</t>
  </si>
  <si>
    <t xml:space="preserve">Arena cribada.</t>
  </si>
  <si>
    <t xml:space="preserve">mt01arg001em</t>
  </si>
  <si>
    <t xml:space="preserve">m³</t>
  </si>
  <si>
    <t xml:space="preserve">Árido grueso homogeneizado de tamaño máximo 20 mm.</t>
  </si>
  <si>
    <t xml:space="preserve">mt08cem000e</t>
  </si>
  <si>
    <t xml:space="preserve">kg</t>
  </si>
  <si>
    <t xml:space="preserve">Cemento gris en sacos.</t>
  </si>
  <si>
    <t xml:space="preserve">Subtotal materiales:</t>
  </si>
  <si>
    <t xml:space="preserve">Maquinaria</t>
  </si>
  <si>
    <t xml:space="preserve">mq06vib020</t>
  </si>
  <si>
    <t xml:space="preserve">h</t>
  </si>
  <si>
    <t xml:space="preserve">Regla vibrante de 3 m.</t>
  </si>
  <si>
    <t xml:space="preserve">mq06hor010</t>
  </si>
  <si>
    <t xml:space="preserve">h</t>
  </si>
  <si>
    <t xml:space="preserve">Concretera.</t>
  </si>
  <si>
    <t xml:space="preserve">mq06cor020</t>
  </si>
  <si>
    <t xml:space="preserve">h</t>
  </si>
  <si>
    <t xml:space="preserve">Equipo para corte de juntas en radieres de hormigón.</t>
  </si>
  <si>
    <t xml:space="preserve">Subtotal maquinaria:</t>
  </si>
  <si>
    <t xml:space="preserve">Mano de obra</t>
  </si>
  <si>
    <t xml:space="preserve">mo042</t>
  </si>
  <si>
    <t xml:space="preserve">h</t>
  </si>
  <si>
    <t xml:space="preserve">Maestro 1ª estructurista.</t>
  </si>
  <si>
    <t xml:space="preserve">mo089</t>
  </si>
  <si>
    <t xml:space="preserve">h</t>
  </si>
  <si>
    <t xml:space="preserve">Ayudante de estructurista.</t>
  </si>
  <si>
    <t xml:space="preserve">mo113</t>
  </si>
  <si>
    <t xml:space="preserve">h</t>
  </si>
  <si>
    <t xml:space="preserve">Jornal construcción.</t>
  </si>
  <si>
    <t xml:space="preserve">mo112</t>
  </si>
  <si>
    <t xml:space="preserve">h</t>
  </si>
  <si>
    <t xml:space="preserve">Jornal especializado de construcción.</t>
  </si>
  <si>
    <t xml:space="preserve">Subtotal mano de obra:</t>
  </si>
  <si>
    <t xml:space="preserve">Herramientas</t>
  </si>
  <si>
    <t xml:space="preserve">%</t>
  </si>
  <si>
    <t xml:space="preserve">Herramientas</t>
  </si>
  <si>
    <t xml:space="preserve">Coste de mantenimiento decenal: $ 881,40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</si>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</sst>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65" customWidth="1"/>
    <col min="5" max="5" width="68.51" customWidth="1"/>
    <col min="6" max="6" width="11.73" customWidth="1"/>
    <col min="7" max="7" width="14.28"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1.05</v>
      </c>
      <c r="G10" s="12">
        <v>6130.9</v>
      </c>
      <c r="H10" s="12">
        <f ca="1">ROUND(INDIRECT(ADDRESS(ROW()+(0), COLUMN()+(-2), 1))*INDIRECT(ADDRESS(ROW()+(0), COLUMN()+(-1), 1)), 2)</f>
        <v>6437.45</v>
      </c>
    </row>
    <row r="11" spans="1:8" ht="24.00" thickBot="1" customHeight="1">
      <c r="A11" s="1" t="s">
        <v>15</v>
      </c>
      <c r="B11" s="1"/>
      <c r="C11" s="1"/>
      <c r="D11" s="10" t="s">
        <v>16</v>
      </c>
      <c r="E11" s="1" t="s">
        <v>17</v>
      </c>
      <c r="F11" s="11">
        <v>0.1</v>
      </c>
      <c r="G11" s="12">
        <v>691.35</v>
      </c>
      <c r="H11" s="12">
        <f ca="1">ROUND(INDIRECT(ADDRESS(ROW()+(0), COLUMN()+(-2), 1))*INDIRECT(ADDRESS(ROW()+(0), COLUMN()+(-1), 1)), 2)</f>
        <v>69.14</v>
      </c>
    </row>
    <row r="12" spans="1:8" ht="24.00" thickBot="1" customHeight="1">
      <c r="A12" s="1" t="s">
        <v>18</v>
      </c>
      <c r="B12" s="1"/>
      <c r="C12" s="1"/>
      <c r="D12" s="10" t="s">
        <v>19</v>
      </c>
      <c r="E12" s="1" t="s">
        <v>20</v>
      </c>
      <c r="F12" s="11">
        <v>3</v>
      </c>
      <c r="G12" s="12">
        <v>636.5</v>
      </c>
      <c r="H12" s="12">
        <f ca="1">ROUND(INDIRECT(ADDRESS(ROW()+(0), COLUMN()+(-2), 1))*INDIRECT(ADDRESS(ROW()+(0), COLUMN()+(-1), 1)), 2)</f>
        <v>1909.5</v>
      </c>
    </row>
    <row r="13" spans="1:8" ht="34.50" thickBot="1" customHeight="1">
      <c r="A13" s="1" t="s">
        <v>21</v>
      </c>
      <c r="B13" s="1"/>
      <c r="C13" s="1"/>
      <c r="D13" s="10" t="s">
        <v>22</v>
      </c>
      <c r="E13" s="1" t="s">
        <v>23</v>
      </c>
      <c r="F13" s="11">
        <v>1.1</v>
      </c>
      <c r="G13" s="12">
        <v>1824.36</v>
      </c>
      <c r="H13" s="12">
        <f ca="1">ROUND(INDIRECT(ADDRESS(ROW()+(0), COLUMN()+(-2), 1))*INDIRECT(ADDRESS(ROW()+(0), COLUMN()+(-1), 1)), 2)</f>
        <v>2006.8</v>
      </c>
    </row>
    <row r="14" spans="1:8" ht="13.50" thickBot="1" customHeight="1">
      <c r="A14" s="1" t="s">
        <v>24</v>
      </c>
      <c r="B14" s="1"/>
      <c r="C14" s="1"/>
      <c r="D14" s="10" t="s">
        <v>25</v>
      </c>
      <c r="E14" s="1" t="s">
        <v>26</v>
      </c>
      <c r="F14" s="11">
        <v>0.026</v>
      </c>
      <c r="G14" s="12">
        <v>836.31</v>
      </c>
      <c r="H14" s="12">
        <f ca="1">ROUND(INDIRECT(ADDRESS(ROW()+(0), COLUMN()+(-2), 1))*INDIRECT(ADDRESS(ROW()+(0), COLUMN()+(-1), 1)), 2)</f>
        <v>21.74</v>
      </c>
    </row>
    <row r="15" spans="1:8" ht="13.50" thickBot="1" customHeight="1">
      <c r="A15" s="1" t="s">
        <v>27</v>
      </c>
      <c r="B15" s="1"/>
      <c r="C15" s="1"/>
      <c r="D15" s="10" t="s">
        <v>28</v>
      </c>
      <c r="E15" s="1" t="s">
        <v>29</v>
      </c>
      <c r="F15" s="11">
        <v>0.07</v>
      </c>
      <c r="G15" s="12">
        <v>9997.07</v>
      </c>
      <c r="H15" s="12">
        <f ca="1">ROUND(INDIRECT(ADDRESS(ROW()+(0), COLUMN()+(-2), 1))*INDIRECT(ADDRESS(ROW()+(0), COLUMN()+(-1), 1)), 2)</f>
        <v>699.79</v>
      </c>
    </row>
    <row r="16" spans="1:8" ht="13.50" thickBot="1" customHeight="1">
      <c r="A16" s="1" t="s">
        <v>30</v>
      </c>
      <c r="B16" s="1"/>
      <c r="C16" s="1"/>
      <c r="D16" s="10" t="s">
        <v>31</v>
      </c>
      <c r="E16" s="1" t="s">
        <v>32</v>
      </c>
      <c r="F16" s="11">
        <v>0.12</v>
      </c>
      <c r="G16" s="12">
        <v>16346.6</v>
      </c>
      <c r="H16" s="12">
        <f ca="1">ROUND(INDIRECT(ADDRESS(ROW()+(0), COLUMN()+(-2), 1))*INDIRECT(ADDRESS(ROW()+(0), COLUMN()+(-1), 1)), 2)</f>
        <v>1961.59</v>
      </c>
    </row>
    <row r="17" spans="1:8" ht="13.50" thickBot="1" customHeight="1">
      <c r="A17" s="1" t="s">
        <v>33</v>
      </c>
      <c r="B17" s="1"/>
      <c r="C17" s="1"/>
      <c r="D17" s="10" t="s">
        <v>34</v>
      </c>
      <c r="E17" s="1" t="s">
        <v>35</v>
      </c>
      <c r="F17" s="13">
        <v>44.631</v>
      </c>
      <c r="G17" s="14">
        <v>91.1</v>
      </c>
      <c r="H17" s="14">
        <f ca="1">ROUND(INDIRECT(ADDRESS(ROW()+(0), COLUMN()+(-2), 1))*INDIRECT(ADDRESS(ROW()+(0), COLUMN()+(-1), 1)), 2)</f>
        <v>4065.88</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17171.9</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0.095</v>
      </c>
      <c r="G20" s="12">
        <v>2540.22</v>
      </c>
      <c r="H20" s="12">
        <f ca="1">ROUND(INDIRECT(ADDRESS(ROW()+(0), COLUMN()+(-2), 1))*INDIRECT(ADDRESS(ROW()+(0), COLUMN()+(-1), 1)), 2)</f>
        <v>241.32</v>
      </c>
    </row>
    <row r="21" spans="1:8" ht="13.50" thickBot="1" customHeight="1">
      <c r="A21" s="1" t="s">
        <v>41</v>
      </c>
      <c r="B21" s="1"/>
      <c r="C21" s="1"/>
      <c r="D21" s="10" t="s">
        <v>42</v>
      </c>
      <c r="E21" s="1" t="s">
        <v>43</v>
      </c>
      <c r="F21" s="11">
        <v>0.108</v>
      </c>
      <c r="G21" s="12">
        <v>913.82</v>
      </c>
      <c r="H21" s="12">
        <f ca="1">ROUND(INDIRECT(ADDRESS(ROW()+(0), COLUMN()+(-2), 1))*INDIRECT(ADDRESS(ROW()+(0), COLUMN()+(-1), 1)), 2)</f>
        <v>98.69</v>
      </c>
    </row>
    <row r="22" spans="1:8" ht="13.50" thickBot="1" customHeight="1">
      <c r="A22" s="1" t="s">
        <v>44</v>
      </c>
      <c r="B22" s="1"/>
      <c r="C22" s="1"/>
      <c r="D22" s="10" t="s">
        <v>45</v>
      </c>
      <c r="E22" s="1" t="s">
        <v>46</v>
      </c>
      <c r="F22" s="13">
        <v>0.087</v>
      </c>
      <c r="G22" s="14">
        <v>5167.47</v>
      </c>
      <c r="H22" s="14">
        <f ca="1">ROUND(INDIRECT(ADDRESS(ROW()+(0), COLUMN()+(-2), 1))*INDIRECT(ADDRESS(ROW()+(0), COLUMN()+(-1), 1)), 2)</f>
        <v>449.57</v>
      </c>
    </row>
    <row r="23" spans="1:8" ht="13.50" thickBot="1" customHeight="1">
      <c r="A23" s="15"/>
      <c r="B23" s="15"/>
      <c r="C23" s="15"/>
      <c r="D23" s="15"/>
      <c r="E23" s="15"/>
      <c r="F23" s="9" t="s">
        <v>47</v>
      </c>
      <c r="G23" s="9"/>
      <c r="H23" s="17">
        <f ca="1">ROUND(SUM(INDIRECT(ADDRESS(ROW()+(-1), COLUMN()+(0), 1)),INDIRECT(ADDRESS(ROW()+(-2), COLUMN()+(0), 1)),INDIRECT(ADDRESS(ROW()+(-3), COLUMN()+(0), 1))), 2)</f>
        <v>789.58</v>
      </c>
    </row>
    <row r="24" spans="1:8" ht="13.50" thickBot="1" customHeight="1">
      <c r="A24" s="15">
        <v>3</v>
      </c>
      <c r="B24" s="15"/>
      <c r="C24" s="15"/>
      <c r="D24" s="15"/>
      <c r="E24" s="18" t="s">
        <v>48</v>
      </c>
      <c r="F24" s="18"/>
      <c r="G24" s="15"/>
      <c r="H24" s="15"/>
    </row>
    <row r="25" spans="1:8" ht="13.50" thickBot="1" customHeight="1">
      <c r="A25" s="1" t="s">
        <v>49</v>
      </c>
      <c r="B25" s="1"/>
      <c r="C25" s="1"/>
      <c r="D25" s="10" t="s">
        <v>50</v>
      </c>
      <c r="E25" s="1" t="s">
        <v>51</v>
      </c>
      <c r="F25" s="11">
        <v>0.14</v>
      </c>
      <c r="G25" s="12">
        <v>5705.25</v>
      </c>
      <c r="H25" s="12">
        <f ca="1">ROUND(INDIRECT(ADDRESS(ROW()+(0), COLUMN()+(-2), 1))*INDIRECT(ADDRESS(ROW()+(0), COLUMN()+(-1), 1)), 2)</f>
        <v>798.74</v>
      </c>
    </row>
    <row r="26" spans="1:8" ht="13.50" thickBot="1" customHeight="1">
      <c r="A26" s="1" t="s">
        <v>52</v>
      </c>
      <c r="B26" s="1"/>
      <c r="C26" s="1"/>
      <c r="D26" s="10" t="s">
        <v>53</v>
      </c>
      <c r="E26" s="1" t="s">
        <v>54</v>
      </c>
      <c r="F26" s="11">
        <v>0.14</v>
      </c>
      <c r="G26" s="12">
        <v>4239.68</v>
      </c>
      <c r="H26" s="12">
        <f ca="1">ROUND(INDIRECT(ADDRESS(ROW()+(0), COLUMN()+(-2), 1))*INDIRECT(ADDRESS(ROW()+(0), COLUMN()+(-1), 1)), 2)</f>
        <v>593.56</v>
      </c>
    </row>
    <row r="27" spans="1:8" ht="13.50" thickBot="1" customHeight="1">
      <c r="A27" s="1" t="s">
        <v>55</v>
      </c>
      <c r="B27" s="1"/>
      <c r="C27" s="1"/>
      <c r="D27" s="10" t="s">
        <v>56</v>
      </c>
      <c r="E27" s="1" t="s">
        <v>57</v>
      </c>
      <c r="F27" s="11">
        <v>0.227</v>
      </c>
      <c r="G27" s="12">
        <v>3903.77</v>
      </c>
      <c r="H27" s="12">
        <f ca="1">ROUND(INDIRECT(ADDRESS(ROW()+(0), COLUMN()+(-2), 1))*INDIRECT(ADDRESS(ROW()+(0), COLUMN()+(-1), 1)), 2)</f>
        <v>886.16</v>
      </c>
    </row>
    <row r="28" spans="1:8" ht="13.50" thickBot="1" customHeight="1">
      <c r="A28" s="1" t="s">
        <v>58</v>
      </c>
      <c r="B28" s="1"/>
      <c r="C28" s="1"/>
      <c r="D28" s="10" t="s">
        <v>59</v>
      </c>
      <c r="E28" s="1" t="s">
        <v>60</v>
      </c>
      <c r="F28" s="13">
        <v>0.343</v>
      </c>
      <c r="G28" s="14">
        <v>3973.8</v>
      </c>
      <c r="H28" s="14">
        <f ca="1">ROUND(INDIRECT(ADDRESS(ROW()+(0), COLUMN()+(-2), 1))*INDIRECT(ADDRESS(ROW()+(0), COLUMN()+(-1), 1)), 2)</f>
        <v>1363.01</v>
      </c>
    </row>
    <row r="29" spans="1:8" ht="13.50" thickBot="1" customHeight="1">
      <c r="A29" s="15"/>
      <c r="B29" s="15"/>
      <c r="C29" s="15"/>
      <c r="D29" s="15"/>
      <c r="E29" s="15"/>
      <c r="F29" s="9" t="s">
        <v>61</v>
      </c>
      <c r="G29" s="9"/>
      <c r="H29" s="17">
        <f ca="1">ROUND(SUM(INDIRECT(ADDRESS(ROW()+(-1), COLUMN()+(0), 1)),INDIRECT(ADDRESS(ROW()+(-2), COLUMN()+(0), 1)),INDIRECT(ADDRESS(ROW()+(-3), COLUMN()+(0), 1)),INDIRECT(ADDRESS(ROW()+(-4), COLUMN()+(0), 1))), 2)</f>
        <v>3641.47</v>
      </c>
    </row>
    <row r="30" spans="1:8" ht="13.50" thickBot="1" customHeight="1">
      <c r="A30" s="15">
        <v>4</v>
      </c>
      <c r="B30" s="15"/>
      <c r="C30" s="15"/>
      <c r="D30" s="15"/>
      <c r="E30" s="18" t="s">
        <v>62</v>
      </c>
      <c r="F30" s="18"/>
      <c r="G30" s="15"/>
      <c r="H30" s="15"/>
    </row>
    <row r="31" spans="1:8" ht="13.50" thickBot="1" customHeight="1">
      <c r="A31" s="19"/>
      <c r="B31" s="19"/>
      <c r="C31" s="19"/>
      <c r="D31" s="20" t="s">
        <v>63</v>
      </c>
      <c r="E31" s="19" t="s">
        <v>64</v>
      </c>
      <c r="F31" s="13">
        <v>2</v>
      </c>
      <c r="G31" s="14">
        <f ca="1">ROUND(SUM(INDIRECT(ADDRESS(ROW()+(-2), COLUMN()+(1), 1)),INDIRECT(ADDRESS(ROW()+(-8), COLUMN()+(1), 1)),INDIRECT(ADDRESS(ROW()+(-13), COLUMN()+(1), 1))), 2)</f>
        <v>21602.9</v>
      </c>
      <c r="H31" s="14">
        <f ca="1">ROUND(INDIRECT(ADDRESS(ROW()+(0), COLUMN()+(-2), 1))*INDIRECT(ADDRESS(ROW()+(0), COLUMN()+(-1), 1))/100, 2)</f>
        <v>432.06</v>
      </c>
    </row>
    <row r="32" spans="1:8" ht="13.50" thickBot="1" customHeight="1">
      <c r="A32" s="21" t="s">
        <v>65</v>
      </c>
      <c r="B32" s="21"/>
      <c r="C32" s="21"/>
      <c r="D32" s="22"/>
      <c r="E32" s="23"/>
      <c r="F32" s="24" t="s">
        <v>66</v>
      </c>
      <c r="G32" s="25"/>
      <c r="H32" s="26">
        <f ca="1">ROUND(SUM(INDIRECT(ADDRESS(ROW()+(-1), COLUMN()+(0), 1)),INDIRECT(ADDRESS(ROW()+(-3), COLUMN()+(0), 1)),INDIRECT(ADDRESS(ROW()+(-9), COLUMN()+(0), 1)),INDIRECT(ADDRESS(ROW()+(-14), COLUMN()+(0), 1))), 2)</f>
        <v>22035</v>
      </c>
    </row>
  </sheetData>
  <mergeCells count="3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A23:C23"/>
    <mergeCell ref="F23:G23"/>
    <mergeCell ref="A24:C24"/>
    <mergeCell ref="E24:F24"/>
    <mergeCell ref="A25:C25"/>
    <mergeCell ref="A26:C26"/>
    <mergeCell ref="A27:C27"/>
    <mergeCell ref="A28:C28"/>
    <mergeCell ref="A29:C29"/>
    <mergeCell ref="F29:G29"/>
    <mergeCell ref="A30:C30"/>
    <mergeCell ref="E30:F30"/>
    <mergeCell ref="A31:C31"/>
    <mergeCell ref="A32:E32"/>
    <mergeCell ref="F32:G32"/>
  </mergeCells>
  <pageMargins left="0.147638" right="0.147638" top="0.206693" bottom="0.206693" header="0.0" footer="0.0"/>
  <pageSetup paperSize="9" orientation="portrait"/>
  <rowBreaks count="0" manualBreakCount="0">
    </rowBreaks>
</worksheet>
</file>