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<sst xmlns="http://schemas.openxmlformats.org/spreadsheetml/2006/main" count="76" uniqueCount="76">
  <si>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</si>
  <si>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ANS020</t>
  </si>
  <si>
    <t xml:space="preserve">m²</t>
  </si>
  <si>
    <t xml:space="preserve">Radier ventilado de hormigón.</t>
  </si>
  <si>
    <r>
      <rPr>
        <sz val="8.25"/>
        <color rgb="FF000000"/>
        <rFont val="Arial"/>
        <family val="2"/>
      </rPr>
      <t xml:space="preserve">Radier ventilado de hormigón armado de 20+4 cm de canto, sobre moldaje perdido de módulos de polipropileno reciclado, realizado con hormigón H20 (20) 20/6, no expuesto a ciclos hielo-deshielo, exposición a sulfatos despreciable, sin requerimiento de permeabilidad, no expuesto a ambientes salinos, docilidad blanda, preparado en obra, con cemento grado normal, y vaciado con medios manuales, y malla electrosoldada sin economía de borde tipo C 131 de acero AT56-50H, separación 150x150 mm y Ø longitudinal 5,0 mm como armadura de reparto, colocada sobre separadores homologados en capa de compresión de 4 cm de espesor; con juntas de retracción de 5 mm de espesor, mediante corte con disco de diamante; apoyado todo ello sobre emplantillado de hormigón. Incluso panel de poliestireno expandido de 3 cm de espesor, para la ejecución de juntas de proyecto. El precio no incluye la capa de emplantillado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</si>
  <si>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</si>
  <si>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</si>
  <si>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</si>
  <si>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</si>
  <si>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</si>
  <si>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</si>
  <si>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</si>
  <si>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mt07cid010j</t>
  </si>
  <si>
    <t xml:space="preserve">m²</t>
  </si>
  <si>
    <t xml:space="preserve">Moldaje perdido de módulos de polipropileno reciclado, de 50x50x20 cm, para radieres y losas sanitarias ventiladas.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</si>
  <si>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</si>
  <si>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</si>
  <si>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</si>
  <si>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</si>
  <si>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</si>
  <si>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</si>
  <si>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</si>
  <si>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</si>
  <si>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</si>
  <si>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</si>
  <si>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</si>
  <si>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</si>
  <si>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</si>
  <si>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</si>
  <si>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</si>
  <si>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</si>
  <si>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</si>
  <si>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 de tamaño máximo 20 mm.</t>
  </si>
  <si>
    <t xml:space="preserve">mt08cem000e</t>
  </si>
  <si>
    <t xml:space="preserve">kg</t>
  </si>
  <si>
    <t xml:space="preserve">Cemento gris en sacos.</t>
  </si>
  <si>
    <t xml:space="preserve">mt07aco020o</t>
  </si>
  <si>
    <t xml:space="preserve">Ud</t>
  </si>
  <si>
    <t xml:space="preserve">Separador homologado para malla electrosoldada.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</si>
  <si>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</si>
  <si>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</si>
  <si>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proyecto.</t>
  </si>
  <si>
    <t xml:space="preserve">Subtotal materiales:</t>
  </si>
  <si>
    <t xml:space="preserve">Maquinaria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</si>
  <si>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</si>
  <si>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</si>
  <si>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</si>
  <si>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</si>
  <si>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</si>
  <si>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Concretera.</t>
  </si>
  <si>
    <t xml:space="preserve">mq06cor020</t>
  </si>
  <si>
    <t xml:space="preserve">h</t>
  </si>
  <si>
    <t xml:space="preserve">Equipo para corte de juntas en radieres de hormigón.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</si>
  <si>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</si>
  <si>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</si>
  <si>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</si>
  <si>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</si>
  <si>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</si>
  <si>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</si>
  <si>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</si>
  <si>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</si>
  <si>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</si>
  <si>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</si>
  <si>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</si>
  <si>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</si>
  <si>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</si>
  <si>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</si>
  <si>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</si>
  <si>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</si>
  <si>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</si>
  <si>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</si>
  <si>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</si>
  <si>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</si>
  <si>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</si>
  <si>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$ 1.268,02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</si>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</sst>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8.51" customWidth="1"/>
    <col min="5" max="5" width="11.73" customWidth="1"/>
    <col min="6" max="6" width="14.2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6130.9</v>
      </c>
      <c r="G10" s="12">
        <f ca="1">ROUND(INDIRECT(ADDRESS(ROW()+(0), COLUMN()+(-2), 1))*INDIRECT(ADDRESS(ROW()+(0), COLUMN()+(-1), 1)), 2)</f>
        <v>6437.45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636.5</v>
      </c>
      <c r="G11" s="12">
        <f ca="1">ROUND(INDIRECT(ADDRESS(ROW()+(0), COLUMN()+(-2), 1))*INDIRECT(ADDRESS(ROW()+(0), COLUMN()+(-1), 1)), 2)</f>
        <v>1273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613.28</v>
      </c>
      <c r="G12" s="12">
        <f ca="1">ROUND(INDIRECT(ADDRESS(ROW()+(0), COLUMN()+(-2), 1))*INDIRECT(ADDRESS(ROW()+(0), COLUMN()+(-1), 1)), 2)</f>
        <v>6.13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1.1</v>
      </c>
      <c r="F13" s="12">
        <v>1824.36</v>
      </c>
      <c r="G13" s="12">
        <f ca="1">ROUND(INDIRECT(ADDRESS(ROW()+(0), COLUMN()+(-2), 1))*INDIRECT(ADDRESS(ROW()+(0), COLUMN()+(-1), 1)), 2)</f>
        <v>2006.8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0.016</v>
      </c>
      <c r="F14" s="12">
        <v>836.31</v>
      </c>
      <c r="G14" s="12">
        <f ca="1">ROUND(INDIRECT(ADDRESS(ROW()+(0), COLUMN()+(-2), 1))*INDIRECT(ADDRESS(ROW()+(0), COLUMN()+(-1), 1)), 2)</f>
        <v>13.38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0.044</v>
      </c>
      <c r="F15" s="12">
        <v>9997.07</v>
      </c>
      <c r="G15" s="12">
        <f ca="1">ROUND(INDIRECT(ADDRESS(ROW()+(0), COLUMN()+(-2), 1))*INDIRECT(ADDRESS(ROW()+(0), COLUMN()+(-1), 1)), 2)</f>
        <v>439.87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0.076</v>
      </c>
      <c r="F16" s="12">
        <v>16346.6</v>
      </c>
      <c r="G16" s="12">
        <f ca="1">ROUND(INDIRECT(ADDRESS(ROW()+(0), COLUMN()+(-2), 1))*INDIRECT(ADDRESS(ROW()+(0), COLUMN()+(-1), 1)), 2)</f>
        <v>1242.34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28.101</v>
      </c>
      <c r="F17" s="12">
        <v>91.1</v>
      </c>
      <c r="G17" s="12">
        <f ca="1">ROUND(INDIRECT(ADDRESS(ROW()+(0), COLUMN()+(-2), 1))*INDIRECT(ADDRESS(ROW()+(0), COLUMN()+(-1), 1)), 2)</f>
        <v>2560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48.96</v>
      </c>
      <c r="G18" s="12">
        <f ca="1">ROUND(INDIRECT(ADDRESS(ROW()+(0), COLUMN()+(-2), 1))*INDIRECT(ADDRESS(ROW()+(0), COLUMN()+(-1), 1)), 2)</f>
        <v>48.96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3">
        <v>0.092</v>
      </c>
      <c r="F19" s="14">
        <v>1781.99</v>
      </c>
      <c r="G19" s="14">
        <f ca="1">ROUND(INDIRECT(ADDRESS(ROW()+(0), COLUMN()+(-2), 1))*INDIRECT(ADDRESS(ROW()+(0), COLUMN()+(-1), 1)), 2)</f>
        <v>163.94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14191.9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0.082</v>
      </c>
      <c r="F22" s="12">
        <v>2536.25</v>
      </c>
      <c r="G22" s="12">
        <f ca="1">ROUND(INDIRECT(ADDRESS(ROW()+(0), COLUMN()+(-2), 1))*INDIRECT(ADDRESS(ROW()+(0), COLUMN()+(-1), 1)), 2)</f>
        <v>207.97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0.058</v>
      </c>
      <c r="F23" s="12">
        <v>912.39</v>
      </c>
      <c r="G23" s="12">
        <f ca="1">ROUND(INDIRECT(ADDRESS(ROW()+(0), COLUMN()+(-2), 1))*INDIRECT(ADDRESS(ROW()+(0), COLUMN()+(-1), 1)), 2)</f>
        <v>52.92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3">
        <v>0.075</v>
      </c>
      <c r="F24" s="14">
        <v>5159.4</v>
      </c>
      <c r="G24" s="14">
        <f ca="1">ROUND(INDIRECT(ADDRESS(ROW()+(0), COLUMN()+(-2), 1))*INDIRECT(ADDRESS(ROW()+(0), COLUMN()+(-1), 1)), 2)</f>
        <v>386.96</v>
      </c>
    </row>
    <row r="25" spans="1:7" ht="13.50" thickBot="1" customHeight="1">
      <c r="A25" s="15"/>
      <c r="B25" s="15"/>
      <c r="C25" s="15"/>
      <c r="D25" s="15"/>
      <c r="E25" s="9" t="s">
        <v>53</v>
      </c>
      <c r="F25" s="9"/>
      <c r="G25" s="17">
        <f ca="1">ROUND(SUM(INDIRECT(ADDRESS(ROW()+(-1), COLUMN()+(0), 1)),INDIRECT(ADDRESS(ROW()+(-2), COLUMN()+(0), 1)),INDIRECT(ADDRESS(ROW()+(-3), COLUMN()+(0), 1))), 2)</f>
        <v>647.85</v>
      </c>
    </row>
    <row r="26" spans="1:7" ht="13.50" thickBot="1" customHeight="1">
      <c r="A26" s="15">
        <v>3</v>
      </c>
      <c r="B26" s="15"/>
      <c r="C26" s="15"/>
      <c r="D26" s="18" t="s">
        <v>54</v>
      </c>
      <c r="E26" s="18"/>
      <c r="F26" s="15"/>
      <c r="G26" s="15"/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0.013</v>
      </c>
      <c r="F27" s="12">
        <v>5705.25</v>
      </c>
      <c r="G27" s="12">
        <f ca="1">ROUND(INDIRECT(ADDRESS(ROW()+(0), COLUMN()+(-2), 1))*INDIRECT(ADDRESS(ROW()+(0), COLUMN()+(-1), 1)), 2)</f>
        <v>74.17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0.013</v>
      </c>
      <c r="F28" s="12">
        <v>4239.68</v>
      </c>
      <c r="G28" s="12">
        <f ca="1">ROUND(INDIRECT(ADDRESS(ROW()+(0), COLUMN()+(-2), 1))*INDIRECT(ADDRESS(ROW()+(0), COLUMN()+(-1), 1)), 2)</f>
        <v>55.12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0.023</v>
      </c>
      <c r="F29" s="12">
        <v>5705.25</v>
      </c>
      <c r="G29" s="12">
        <f ca="1">ROUND(INDIRECT(ADDRESS(ROW()+(0), COLUMN()+(-2), 1))*INDIRECT(ADDRESS(ROW()+(0), COLUMN()+(-1), 1)), 2)</f>
        <v>131.22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0.023</v>
      </c>
      <c r="F30" s="12">
        <v>4239.68</v>
      </c>
      <c r="G30" s="12">
        <f ca="1">ROUND(INDIRECT(ADDRESS(ROW()+(0), COLUMN()+(-2), 1))*INDIRECT(ADDRESS(ROW()+(0), COLUMN()+(-1), 1)), 2)</f>
        <v>97.51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3">
        <v>0.086</v>
      </c>
      <c r="F31" s="14">
        <v>3973.8</v>
      </c>
      <c r="G31" s="14">
        <f ca="1">ROUND(INDIRECT(ADDRESS(ROW()+(0), COLUMN()+(-2), 1))*INDIRECT(ADDRESS(ROW()+(0), COLUMN()+(-1), 1)), 2)</f>
        <v>341.75</v>
      </c>
    </row>
    <row r="32" spans="1:7" ht="13.50" thickBot="1" customHeight="1">
      <c r="A32" s="15"/>
      <c r="B32" s="15"/>
      <c r="C32" s="15"/>
      <c r="D32" s="15"/>
      <c r="E32" s="9" t="s">
        <v>70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699.77</v>
      </c>
    </row>
    <row r="33" spans="1:7" ht="13.50" thickBot="1" customHeight="1">
      <c r="A33" s="15">
        <v>4</v>
      </c>
      <c r="B33" s="15"/>
      <c r="C33" s="15"/>
      <c r="D33" s="18" t="s">
        <v>71</v>
      </c>
      <c r="E33" s="18"/>
      <c r="F33" s="15"/>
      <c r="G33" s="15"/>
    </row>
    <row r="34" spans="1:7" ht="13.50" thickBot="1" customHeight="1">
      <c r="A34" s="19"/>
      <c r="B34" s="19"/>
      <c r="C34" s="20" t="s">
        <v>72</v>
      </c>
      <c r="D34" s="19" t="s">
        <v>73</v>
      </c>
      <c r="E34" s="13">
        <v>2</v>
      </c>
      <c r="F34" s="14">
        <f ca="1">ROUND(SUM(INDIRECT(ADDRESS(ROW()+(-2), COLUMN()+(1), 1)),INDIRECT(ADDRESS(ROW()+(-9), COLUMN()+(1), 1)),INDIRECT(ADDRESS(ROW()+(-14), COLUMN()+(1), 1))), 2)</f>
        <v>15539.5</v>
      </c>
      <c r="G34" s="14">
        <f ca="1">ROUND(INDIRECT(ADDRESS(ROW()+(0), COLUMN()+(-2), 1))*INDIRECT(ADDRESS(ROW()+(0), COLUMN()+(-1), 1))/100, 2)</f>
        <v>310.79</v>
      </c>
    </row>
    <row r="35" spans="1:7" ht="13.50" thickBot="1" customHeight="1">
      <c r="A35" s="21" t="s">
        <v>74</v>
      </c>
      <c r="B35" s="21"/>
      <c r="C35" s="22"/>
      <c r="D35" s="23"/>
      <c r="E35" s="24" t="s">
        <v>75</v>
      </c>
      <c r="F35" s="25"/>
      <c r="G35" s="26">
        <f ca="1">ROUND(SUM(INDIRECT(ADDRESS(ROW()+(-1), COLUMN()+(0), 1)),INDIRECT(ADDRESS(ROW()+(-3), COLUMN()+(0), 1)),INDIRECT(ADDRESS(ROW()+(-10), COLUMN()+(0), 1)),INDIRECT(ADDRESS(ROW()+(-15), COLUMN()+(0), 1))), 2)</f>
        <v>15850.3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